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C:\Work\2021_SPC_consultancy_PS_bycatch\res\"/>
    </mc:Choice>
  </mc:AlternateContent>
  <xr:revisionPtr revIDLastSave="0" documentId="13_ncr:1_{4DBAE323-D7D4-4C6F-8941-53B5EC5D7DD6}" xr6:coauthVersionLast="47" xr6:coauthVersionMax="47" xr10:uidLastSave="{00000000-0000-0000-0000-000000000000}"/>
  <bookViews>
    <workbookView xWindow="-108" yWindow="-108" windowWidth="30936" windowHeight="16896" activeTab="4" xr2:uid="{00000000-000D-0000-FFFF-FFFF00000000}"/>
  </bookViews>
  <sheets>
    <sheet name="General information" sheetId="22" r:id="rId1"/>
    <sheet name="Finfish (Table 6)" sheetId="2" r:id="rId2"/>
    <sheet name="Billfish (Table 7)" sheetId="5" r:id="rId3"/>
    <sheet name="Sharks and rays (Table 8)" sheetId="7" r:id="rId4"/>
    <sheet name="Mammals &amp; turtles (Table 9)" sheetId="9" r:id="rId5"/>
  </sheets>
  <definedNames>
    <definedName name="_Ref74986855" localSheetId="1">'Finfish (Table 6)'!$B$2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9" l="1"/>
  <c r="D30" i="9"/>
  <c r="E30" i="9"/>
  <c r="F30" i="9"/>
  <c r="G30" i="9"/>
  <c r="H30" i="9"/>
  <c r="I30" i="9"/>
  <c r="C31" i="9"/>
  <c r="D31" i="9"/>
  <c r="E31" i="9"/>
  <c r="F31" i="9"/>
  <c r="G31" i="9"/>
  <c r="H31" i="9"/>
  <c r="I31" i="9"/>
  <c r="C32" i="9"/>
  <c r="D32" i="9"/>
  <c r="E32" i="9"/>
  <c r="F32" i="9"/>
  <c r="G32" i="9"/>
  <c r="H32" i="9"/>
  <c r="I32" i="9"/>
  <c r="C33" i="9"/>
  <c r="D33" i="9"/>
  <c r="E33" i="9"/>
  <c r="F33" i="9"/>
  <c r="G33" i="9"/>
  <c r="H33" i="9"/>
  <c r="I33" i="9"/>
  <c r="C34" i="9"/>
  <c r="D34" i="9"/>
  <c r="E34" i="9"/>
  <c r="F34" i="9"/>
  <c r="G34" i="9"/>
  <c r="H34" i="9"/>
  <c r="I34" i="9"/>
  <c r="C35" i="9"/>
  <c r="D35" i="9"/>
  <c r="E35" i="9"/>
  <c r="F35" i="9"/>
  <c r="G35" i="9"/>
  <c r="H35" i="9"/>
  <c r="I35" i="9"/>
  <c r="C36" i="9"/>
  <c r="D36" i="9"/>
  <c r="E36" i="9"/>
  <c r="F36" i="9"/>
  <c r="G36" i="9"/>
  <c r="H36" i="9"/>
  <c r="I36" i="9"/>
  <c r="C37" i="9"/>
  <c r="D37" i="9"/>
  <c r="E37" i="9"/>
  <c r="F37" i="9"/>
  <c r="G37" i="9"/>
  <c r="H37" i="9"/>
  <c r="I37" i="9"/>
  <c r="C38" i="9"/>
  <c r="D38" i="9"/>
  <c r="E38" i="9"/>
  <c r="F38" i="9"/>
  <c r="G38" i="9"/>
  <c r="H38" i="9"/>
  <c r="I38" i="9"/>
  <c r="C39" i="9"/>
  <c r="D39" i="9"/>
  <c r="E39" i="9"/>
  <c r="F39" i="9"/>
  <c r="G39" i="9"/>
  <c r="H39" i="9"/>
  <c r="I39" i="9"/>
  <c r="C40" i="9"/>
  <c r="D40" i="9"/>
  <c r="E40" i="9"/>
  <c r="F40" i="9"/>
  <c r="G40" i="9"/>
  <c r="H40" i="9"/>
  <c r="I40" i="9"/>
  <c r="C41" i="9"/>
  <c r="D41" i="9"/>
  <c r="E41" i="9"/>
  <c r="F41" i="9"/>
  <c r="G41" i="9"/>
  <c r="H41" i="9"/>
  <c r="I41" i="9"/>
  <c r="C42" i="9"/>
  <c r="D42" i="9"/>
  <c r="E42" i="9"/>
  <c r="F42" i="9"/>
  <c r="G42" i="9"/>
  <c r="H42" i="9"/>
  <c r="I42" i="9"/>
  <c r="C43" i="9"/>
  <c r="D43" i="9"/>
  <c r="E43" i="9"/>
  <c r="F43" i="9"/>
  <c r="G43" i="9"/>
  <c r="H43" i="9"/>
  <c r="I43" i="9"/>
  <c r="C44" i="9"/>
  <c r="D44" i="9"/>
  <c r="E44" i="9"/>
  <c r="F44" i="9"/>
  <c r="G44" i="9"/>
  <c r="H44" i="9"/>
  <c r="I44" i="9"/>
  <c r="C45" i="9"/>
  <c r="D45" i="9"/>
  <c r="E45" i="9"/>
  <c r="F45" i="9"/>
  <c r="G45" i="9"/>
  <c r="H45" i="9"/>
  <c r="I45" i="9"/>
  <c r="C46" i="9"/>
  <c r="D46" i="9"/>
  <c r="E46" i="9"/>
  <c r="F46" i="9"/>
  <c r="G46" i="9"/>
  <c r="H46" i="9"/>
  <c r="I46" i="9"/>
  <c r="I28" i="9"/>
  <c r="I29" i="9"/>
  <c r="H29" i="9"/>
  <c r="G29" i="9"/>
  <c r="F29" i="9"/>
  <c r="E29" i="9"/>
  <c r="D29" i="9"/>
  <c r="C29" i="9"/>
  <c r="H28" i="9"/>
  <c r="G28" i="9"/>
  <c r="F28" i="9"/>
  <c r="E28" i="9"/>
  <c r="D28" i="9"/>
  <c r="C28" i="9"/>
  <c r="C46" i="7"/>
  <c r="D46" i="7"/>
  <c r="E46" i="7"/>
  <c r="F46" i="7"/>
  <c r="G46" i="7"/>
  <c r="H46" i="7"/>
  <c r="I46" i="7"/>
  <c r="J46" i="7"/>
  <c r="K46" i="7"/>
  <c r="L46" i="7"/>
  <c r="C30" i="7"/>
  <c r="D30" i="7"/>
  <c r="E30" i="7"/>
  <c r="F30" i="7"/>
  <c r="G30" i="7"/>
  <c r="H30" i="7"/>
  <c r="I30" i="7"/>
  <c r="J30" i="7"/>
  <c r="K30" i="7"/>
  <c r="L30" i="7"/>
  <c r="C31" i="7"/>
  <c r="D31" i="7"/>
  <c r="E31" i="7"/>
  <c r="F31" i="7"/>
  <c r="G31" i="7"/>
  <c r="H31" i="7"/>
  <c r="I31" i="7"/>
  <c r="J31" i="7"/>
  <c r="K31" i="7"/>
  <c r="L31" i="7"/>
  <c r="C32" i="7"/>
  <c r="D32" i="7"/>
  <c r="E32" i="7"/>
  <c r="F32" i="7"/>
  <c r="G32" i="7"/>
  <c r="H32" i="7"/>
  <c r="I32" i="7"/>
  <c r="J32" i="7"/>
  <c r="K32" i="7"/>
  <c r="L32" i="7"/>
  <c r="C33" i="7"/>
  <c r="D33" i="7"/>
  <c r="E33" i="7"/>
  <c r="F33" i="7"/>
  <c r="G33" i="7"/>
  <c r="H33" i="7"/>
  <c r="I33" i="7"/>
  <c r="J33" i="7"/>
  <c r="K33" i="7"/>
  <c r="L33" i="7"/>
  <c r="C34" i="7"/>
  <c r="D34" i="7"/>
  <c r="E34" i="7"/>
  <c r="F34" i="7"/>
  <c r="G34" i="7"/>
  <c r="H34" i="7"/>
  <c r="I34" i="7"/>
  <c r="J34" i="7"/>
  <c r="K34" i="7"/>
  <c r="L34" i="7"/>
  <c r="C35" i="7"/>
  <c r="D35" i="7"/>
  <c r="E35" i="7"/>
  <c r="F35" i="7"/>
  <c r="G35" i="7"/>
  <c r="H35" i="7"/>
  <c r="I35" i="7"/>
  <c r="J35" i="7"/>
  <c r="K35" i="7"/>
  <c r="L35" i="7"/>
  <c r="C36" i="7"/>
  <c r="D36" i="7"/>
  <c r="E36" i="7"/>
  <c r="F36" i="7"/>
  <c r="G36" i="7"/>
  <c r="H36" i="7"/>
  <c r="I36" i="7"/>
  <c r="J36" i="7"/>
  <c r="K36" i="7"/>
  <c r="L36" i="7"/>
  <c r="C37" i="7"/>
  <c r="D37" i="7"/>
  <c r="E37" i="7"/>
  <c r="F37" i="7"/>
  <c r="G37" i="7"/>
  <c r="H37" i="7"/>
  <c r="I37" i="7"/>
  <c r="J37" i="7"/>
  <c r="K37" i="7"/>
  <c r="L37" i="7"/>
  <c r="C38" i="7"/>
  <c r="D38" i="7"/>
  <c r="E38" i="7"/>
  <c r="F38" i="7"/>
  <c r="G38" i="7"/>
  <c r="H38" i="7"/>
  <c r="I38" i="7"/>
  <c r="J38" i="7"/>
  <c r="K38" i="7"/>
  <c r="L38" i="7"/>
  <c r="C39" i="7"/>
  <c r="D39" i="7"/>
  <c r="E39" i="7"/>
  <c r="F39" i="7"/>
  <c r="G39" i="7"/>
  <c r="H39" i="7"/>
  <c r="I39" i="7"/>
  <c r="J39" i="7"/>
  <c r="K39" i="7"/>
  <c r="L39" i="7"/>
  <c r="C40" i="7"/>
  <c r="D40" i="7"/>
  <c r="E40" i="7"/>
  <c r="F40" i="7"/>
  <c r="G40" i="7"/>
  <c r="H40" i="7"/>
  <c r="I40" i="7"/>
  <c r="J40" i="7"/>
  <c r="K40" i="7"/>
  <c r="L40" i="7"/>
  <c r="C41" i="7"/>
  <c r="D41" i="7"/>
  <c r="E41" i="7"/>
  <c r="F41" i="7"/>
  <c r="G41" i="7"/>
  <c r="H41" i="7"/>
  <c r="I41" i="7"/>
  <c r="J41" i="7"/>
  <c r="K41" i="7"/>
  <c r="L41" i="7"/>
  <c r="C42" i="7"/>
  <c r="D42" i="7"/>
  <c r="E42" i="7"/>
  <c r="F42" i="7"/>
  <c r="G42" i="7"/>
  <c r="H42" i="7"/>
  <c r="I42" i="7"/>
  <c r="J42" i="7"/>
  <c r="K42" i="7"/>
  <c r="L42" i="7"/>
  <c r="C43" i="7"/>
  <c r="D43" i="7"/>
  <c r="E43" i="7"/>
  <c r="F43" i="7"/>
  <c r="G43" i="7"/>
  <c r="H43" i="7"/>
  <c r="I43" i="7"/>
  <c r="J43" i="7"/>
  <c r="K43" i="7"/>
  <c r="L43" i="7"/>
  <c r="C44" i="7"/>
  <c r="D44" i="7"/>
  <c r="E44" i="7"/>
  <c r="F44" i="7"/>
  <c r="G44" i="7"/>
  <c r="H44" i="7"/>
  <c r="I44" i="7"/>
  <c r="J44" i="7"/>
  <c r="K44" i="7"/>
  <c r="L44" i="7"/>
  <c r="C45" i="7"/>
  <c r="D45" i="7"/>
  <c r="E45" i="7"/>
  <c r="F45" i="7"/>
  <c r="G45" i="7"/>
  <c r="H45" i="7"/>
  <c r="I45" i="7"/>
  <c r="J45" i="7"/>
  <c r="K45" i="7"/>
  <c r="L45" i="7"/>
  <c r="L28" i="7"/>
  <c r="L29" i="7"/>
  <c r="K29" i="7"/>
  <c r="J29" i="7"/>
  <c r="I29" i="7"/>
  <c r="H29" i="7"/>
  <c r="G29" i="7"/>
  <c r="F29" i="7"/>
  <c r="E29" i="7"/>
  <c r="D29" i="7"/>
  <c r="C29" i="7"/>
  <c r="K28" i="7"/>
  <c r="J28" i="7"/>
  <c r="I28" i="7"/>
  <c r="H28" i="7"/>
  <c r="G28" i="7"/>
  <c r="F28" i="7"/>
  <c r="E28" i="7"/>
  <c r="D28" i="7"/>
  <c r="C28" i="7"/>
  <c r="C45" i="5"/>
  <c r="D45" i="5"/>
  <c r="E45" i="5"/>
  <c r="F45" i="5"/>
  <c r="G45" i="5"/>
  <c r="H45" i="5"/>
  <c r="I45" i="5"/>
  <c r="C46" i="5"/>
  <c r="D46" i="5"/>
  <c r="E46" i="5"/>
  <c r="F46" i="5"/>
  <c r="G46" i="5"/>
  <c r="H46" i="5"/>
  <c r="I46" i="5"/>
  <c r="C30" i="5"/>
  <c r="D30" i="5"/>
  <c r="E30" i="5"/>
  <c r="F30" i="5"/>
  <c r="G30" i="5"/>
  <c r="H30" i="5"/>
  <c r="I30" i="5"/>
  <c r="C31" i="5"/>
  <c r="D31" i="5"/>
  <c r="E31" i="5"/>
  <c r="F31" i="5"/>
  <c r="G31" i="5"/>
  <c r="H31" i="5"/>
  <c r="I31" i="5"/>
  <c r="C32" i="5"/>
  <c r="D32" i="5"/>
  <c r="E32" i="5"/>
  <c r="F32" i="5"/>
  <c r="G32" i="5"/>
  <c r="H32" i="5"/>
  <c r="I32" i="5"/>
  <c r="C33" i="5"/>
  <c r="D33" i="5"/>
  <c r="E33" i="5"/>
  <c r="F33" i="5"/>
  <c r="G33" i="5"/>
  <c r="H33" i="5"/>
  <c r="I33" i="5"/>
  <c r="C34" i="5"/>
  <c r="D34" i="5"/>
  <c r="E34" i="5"/>
  <c r="F34" i="5"/>
  <c r="G34" i="5"/>
  <c r="H34" i="5"/>
  <c r="I34" i="5"/>
  <c r="C35" i="5"/>
  <c r="D35" i="5"/>
  <c r="E35" i="5"/>
  <c r="F35" i="5"/>
  <c r="G35" i="5"/>
  <c r="H35" i="5"/>
  <c r="I35" i="5"/>
  <c r="C36" i="5"/>
  <c r="D36" i="5"/>
  <c r="E36" i="5"/>
  <c r="F36" i="5"/>
  <c r="G36" i="5"/>
  <c r="H36" i="5"/>
  <c r="I36" i="5"/>
  <c r="C37" i="5"/>
  <c r="D37" i="5"/>
  <c r="E37" i="5"/>
  <c r="F37" i="5"/>
  <c r="G37" i="5"/>
  <c r="H37" i="5"/>
  <c r="I37" i="5"/>
  <c r="C38" i="5"/>
  <c r="D38" i="5"/>
  <c r="E38" i="5"/>
  <c r="F38" i="5"/>
  <c r="G38" i="5"/>
  <c r="H38" i="5"/>
  <c r="I38" i="5"/>
  <c r="C39" i="5"/>
  <c r="D39" i="5"/>
  <c r="E39" i="5"/>
  <c r="F39" i="5"/>
  <c r="G39" i="5"/>
  <c r="H39" i="5"/>
  <c r="I39" i="5"/>
  <c r="C40" i="5"/>
  <c r="D40" i="5"/>
  <c r="E40" i="5"/>
  <c r="F40" i="5"/>
  <c r="G40" i="5"/>
  <c r="H40" i="5"/>
  <c r="I40" i="5"/>
  <c r="C41" i="5"/>
  <c r="D41" i="5"/>
  <c r="E41" i="5"/>
  <c r="F41" i="5"/>
  <c r="G41" i="5"/>
  <c r="H41" i="5"/>
  <c r="I41" i="5"/>
  <c r="C42" i="5"/>
  <c r="D42" i="5"/>
  <c r="E42" i="5"/>
  <c r="F42" i="5"/>
  <c r="G42" i="5"/>
  <c r="H42" i="5"/>
  <c r="I42" i="5"/>
  <c r="C43" i="5"/>
  <c r="D43" i="5"/>
  <c r="E43" i="5"/>
  <c r="F43" i="5"/>
  <c r="G43" i="5"/>
  <c r="H43" i="5"/>
  <c r="I43" i="5"/>
  <c r="C44" i="5"/>
  <c r="D44" i="5"/>
  <c r="E44" i="5"/>
  <c r="F44" i="5"/>
  <c r="G44" i="5"/>
  <c r="H44" i="5"/>
  <c r="I44" i="5"/>
  <c r="I29" i="5"/>
  <c r="H29" i="5"/>
  <c r="G29" i="5"/>
  <c r="F29" i="5"/>
  <c r="E29" i="5"/>
  <c r="D29" i="5"/>
  <c r="C29" i="5"/>
  <c r="I28" i="5"/>
  <c r="H28" i="5"/>
  <c r="G28" i="5"/>
  <c r="F28" i="5"/>
  <c r="E28" i="5"/>
  <c r="D28" i="5"/>
  <c r="C28" i="5"/>
  <c r="D28" i="2"/>
  <c r="E28" i="2"/>
  <c r="F28" i="2"/>
  <c r="G28" i="2"/>
  <c r="H28" i="2"/>
  <c r="I28" i="2"/>
  <c r="J28" i="2"/>
  <c r="K28" i="2"/>
  <c r="C28" i="2"/>
  <c r="K29" i="2"/>
  <c r="K30" i="2"/>
  <c r="K31" i="2"/>
  <c r="K32" i="2"/>
  <c r="K33" i="2"/>
  <c r="K34" i="2"/>
  <c r="K35" i="2"/>
  <c r="K36" i="2"/>
  <c r="K37" i="2"/>
  <c r="K38" i="2"/>
  <c r="K39" i="2"/>
  <c r="K40" i="2"/>
  <c r="K41" i="2"/>
  <c r="K42" i="2"/>
  <c r="K43" i="2"/>
  <c r="K44" i="2"/>
  <c r="K45" i="2"/>
  <c r="K46" i="2"/>
  <c r="D29" i="2"/>
  <c r="E29" i="2"/>
  <c r="F29" i="2"/>
  <c r="G29" i="2"/>
  <c r="H29" i="2"/>
  <c r="I29" i="2"/>
  <c r="J29" i="2"/>
  <c r="D30" i="2"/>
  <c r="E30" i="2"/>
  <c r="F30" i="2"/>
  <c r="G30" i="2"/>
  <c r="H30" i="2"/>
  <c r="I30" i="2"/>
  <c r="J30" i="2"/>
  <c r="D31" i="2"/>
  <c r="E31" i="2"/>
  <c r="F31" i="2"/>
  <c r="G31" i="2"/>
  <c r="H31" i="2"/>
  <c r="I31" i="2"/>
  <c r="J31" i="2"/>
  <c r="D32" i="2"/>
  <c r="E32" i="2"/>
  <c r="F32" i="2"/>
  <c r="G32" i="2"/>
  <c r="H32" i="2"/>
  <c r="I32" i="2"/>
  <c r="J32" i="2"/>
  <c r="D33" i="2"/>
  <c r="E33" i="2"/>
  <c r="F33" i="2"/>
  <c r="G33" i="2"/>
  <c r="H33" i="2"/>
  <c r="I33" i="2"/>
  <c r="J33" i="2"/>
  <c r="D34" i="2"/>
  <c r="E34" i="2"/>
  <c r="F34" i="2"/>
  <c r="G34" i="2"/>
  <c r="H34" i="2"/>
  <c r="I34" i="2"/>
  <c r="J34" i="2"/>
  <c r="D35" i="2"/>
  <c r="E35" i="2"/>
  <c r="F35" i="2"/>
  <c r="G35" i="2"/>
  <c r="H35" i="2"/>
  <c r="I35" i="2"/>
  <c r="J35" i="2"/>
  <c r="D36" i="2"/>
  <c r="E36" i="2"/>
  <c r="F36" i="2"/>
  <c r="G36" i="2"/>
  <c r="H36" i="2"/>
  <c r="I36" i="2"/>
  <c r="J36" i="2"/>
  <c r="D37" i="2"/>
  <c r="E37" i="2"/>
  <c r="F37" i="2"/>
  <c r="G37" i="2"/>
  <c r="H37" i="2"/>
  <c r="I37" i="2"/>
  <c r="J37" i="2"/>
  <c r="D38" i="2"/>
  <c r="E38" i="2"/>
  <c r="F38" i="2"/>
  <c r="G38" i="2"/>
  <c r="H38" i="2"/>
  <c r="I38" i="2"/>
  <c r="J38" i="2"/>
  <c r="D39" i="2"/>
  <c r="E39" i="2"/>
  <c r="F39" i="2"/>
  <c r="G39" i="2"/>
  <c r="H39" i="2"/>
  <c r="I39" i="2"/>
  <c r="J39" i="2"/>
  <c r="D40" i="2"/>
  <c r="E40" i="2"/>
  <c r="F40" i="2"/>
  <c r="G40" i="2"/>
  <c r="H40" i="2"/>
  <c r="I40" i="2"/>
  <c r="J40" i="2"/>
  <c r="D41" i="2"/>
  <c r="E41" i="2"/>
  <c r="F41" i="2"/>
  <c r="G41" i="2"/>
  <c r="H41" i="2"/>
  <c r="I41" i="2"/>
  <c r="J41" i="2"/>
  <c r="D42" i="2"/>
  <c r="E42" i="2"/>
  <c r="F42" i="2"/>
  <c r="G42" i="2"/>
  <c r="H42" i="2"/>
  <c r="I42" i="2"/>
  <c r="J42" i="2"/>
  <c r="D43" i="2"/>
  <c r="E43" i="2"/>
  <c r="F43" i="2"/>
  <c r="G43" i="2"/>
  <c r="H43" i="2"/>
  <c r="I43" i="2"/>
  <c r="J43" i="2"/>
  <c r="D44" i="2"/>
  <c r="E44" i="2"/>
  <c r="F44" i="2"/>
  <c r="G44" i="2"/>
  <c r="H44" i="2"/>
  <c r="I44" i="2"/>
  <c r="J44" i="2"/>
  <c r="D45" i="2"/>
  <c r="E45" i="2"/>
  <c r="F45" i="2"/>
  <c r="G45" i="2"/>
  <c r="H45" i="2"/>
  <c r="I45" i="2"/>
  <c r="J45" i="2"/>
  <c r="D46" i="2"/>
  <c r="E46" i="2"/>
  <c r="F46" i="2"/>
  <c r="G46" i="2"/>
  <c r="H46" i="2"/>
  <c r="I46" i="2"/>
  <c r="J46" i="2"/>
  <c r="C30" i="2"/>
  <c r="C31" i="2"/>
  <c r="C32" i="2"/>
  <c r="C33" i="2"/>
  <c r="C34" i="2"/>
  <c r="C35" i="2"/>
  <c r="C36" i="2"/>
  <c r="C37" i="2"/>
  <c r="C38" i="2"/>
  <c r="C39" i="2"/>
  <c r="C40" i="2"/>
  <c r="C41" i="2"/>
  <c r="C42" i="2"/>
  <c r="C43" i="2"/>
  <c r="C44" i="2"/>
  <c r="C45" i="2"/>
  <c r="C46" i="2"/>
  <c r="C29" i="2"/>
</calcChain>
</file>

<file path=xl/sharedStrings.xml><?xml version="1.0" encoding="utf-8"?>
<sst xmlns="http://schemas.openxmlformats.org/spreadsheetml/2006/main" count="655" uniqueCount="622">
  <si>
    <t>Year</t>
  </si>
  <si>
    <t>Others</t>
  </si>
  <si>
    <t>Albacore</t>
  </si>
  <si>
    <t>Billfishes nei</t>
  </si>
  <si>
    <t>Black marlin</t>
  </si>
  <si>
    <t>Blue shark</t>
  </si>
  <si>
    <t>Blue marlin</t>
  </si>
  <si>
    <t>Leatherback turtle</t>
  </si>
  <si>
    <t>Mahi mahi</t>
  </si>
  <si>
    <t>Silky shark</t>
  </si>
  <si>
    <t>Frigate &amp; bullet tunas</t>
  </si>
  <si>
    <t>Kawakawa</t>
  </si>
  <si>
    <t>Olive ridley turtle</t>
  </si>
  <si>
    <t>Mako sharks</t>
  </si>
  <si>
    <t>Marine mammal</t>
  </si>
  <si>
    <t>Striped marlin</t>
  </si>
  <si>
    <t>Mackerel scad</t>
  </si>
  <si>
    <t>Oceanic whitetip shark</t>
  </si>
  <si>
    <t>Pelagic stingray</t>
  </si>
  <si>
    <t>Whale shark</t>
  </si>
  <si>
    <t>Rainbow runner</t>
  </si>
  <si>
    <t>Sailfish (indo-pacific)</t>
  </si>
  <si>
    <t>Elasmobranchs nei</t>
  </si>
  <si>
    <t>Hammerhead sharks</t>
  </si>
  <si>
    <t>Short-billed spearfish</t>
  </si>
  <si>
    <t>Swordfish</t>
  </si>
  <si>
    <t>Thresher sharks</t>
  </si>
  <si>
    <t>Oceanic triggerfish</t>
  </si>
  <si>
    <t>Hawksbill turtle</t>
  </si>
  <si>
    <t>Loggerhead turtle</t>
  </si>
  <si>
    <t>Marine turtles nei</t>
  </si>
  <si>
    <t>Green turtle</t>
  </si>
  <si>
    <t>Wahoo</t>
  </si>
  <si>
    <t>Mobulid rays</t>
  </si>
  <si>
    <t>52 (48-56)</t>
  </si>
  <si>
    <t>199 (196-203)</t>
  </si>
  <si>
    <t>0 (0-0)</t>
  </si>
  <si>
    <t>0 (0-1)</t>
  </si>
  <si>
    <t>6 (4-9)</t>
  </si>
  <si>
    <t>28 (18-45)</t>
  </si>
  <si>
    <t>52 (48-57)</t>
  </si>
  <si>
    <t>25 (17-38)</t>
  </si>
  <si>
    <t>9 (5-19)</t>
  </si>
  <si>
    <t>40 (30-55)</t>
  </si>
  <si>
    <t>8 (5-15)</t>
  </si>
  <si>
    <t>6 (4-13)</t>
  </si>
  <si>
    <t>11 (7-18)</t>
  </si>
  <si>
    <t>8 (4-18)</t>
  </si>
  <si>
    <t>6 (3-12)</t>
  </si>
  <si>
    <t>7 (5-10)</t>
  </si>
  <si>
    <t>11 (10-13)</t>
  </si>
  <si>
    <t>71 (65-78)</t>
  </si>
  <si>
    <t>10 (9-13)</t>
  </si>
  <si>
    <t>9 (8-11)</t>
  </si>
  <si>
    <t>56 (54-59)</t>
  </si>
  <si>
    <t>11 (10-12)</t>
  </si>
  <si>
    <t>13 (12-16)</t>
  </si>
  <si>
    <t>24 (21-27)</t>
  </si>
  <si>
    <t>8 (6-10)</t>
  </si>
  <si>
    <t>8 (7-10)</t>
  </si>
  <si>
    <t>7 (6-8)</t>
  </si>
  <si>
    <t>5 (4-6)</t>
  </si>
  <si>
    <t>58 (55-62)</t>
  </si>
  <si>
    <t>4 (4-5)</t>
  </si>
  <si>
    <t>26 (23-31)</t>
  </si>
  <si>
    <t>1,623 (1,378-1,939)</t>
  </si>
  <si>
    <t>1,700 (1,511-1,934)</t>
  </si>
  <si>
    <t>1,322 (1,171-1,502)</t>
  </si>
  <si>
    <t>1,648 (1,465-1,872)</t>
  </si>
  <si>
    <t>2,052 (1,805-2,339)</t>
  </si>
  <si>
    <t>1,925 (1,703-2,184)</t>
  </si>
  <si>
    <t>2,263 (2,112-2,430)</t>
  </si>
  <si>
    <t>1,252 (1,206-1,305)</t>
  </si>
  <si>
    <t>2,120 (2,060-2,176)</t>
  </si>
  <si>
    <t>3,197 (3,116-3,285)</t>
  </si>
  <si>
    <t>3,861 (3,789-3,945)</t>
  </si>
  <si>
    <t>2,952 (2,884-3,026)</t>
  </si>
  <si>
    <t>1,891 (1,846-1,941)</t>
  </si>
  <si>
    <t>1,982 (1,922-2,042)</t>
  </si>
  <si>
    <t>2,214 (2,127-2,300)</t>
  </si>
  <si>
    <t>1,710 (1,645-1,781)</t>
  </si>
  <si>
    <t>1,912 (1,848-1,980)</t>
  </si>
  <si>
    <t>2,298 (2,062-2,569)</t>
  </si>
  <si>
    <t>142 (100-207)</t>
  </si>
  <si>
    <t>396 (349-454)</t>
  </si>
  <si>
    <t>893 (787-1,016)</t>
  </si>
  <si>
    <t>157 (124-205)</t>
  </si>
  <si>
    <t>881 (738-1,063)</t>
  </si>
  <si>
    <t>358 (314-423)</t>
  </si>
  <si>
    <t>2,689 (2,362-3,045)</t>
  </si>
  <si>
    <t>649 (553-762)</t>
  </si>
  <si>
    <t>94 (79-115)</t>
  </si>
  <si>
    <t>119 (96-151)</t>
  </si>
  <si>
    <t>615 (565-665)</t>
  </si>
  <si>
    <t>951 (860-1,059)</t>
  </si>
  <si>
    <t>128 (107-155)</t>
  </si>
  <si>
    <t>1,734 (1,544-1,946)</t>
  </si>
  <si>
    <t>519 (484-563)</t>
  </si>
  <si>
    <t>4,696 (4,331-5,067)</t>
  </si>
  <si>
    <t>1,293 (1,173-1,417)</t>
  </si>
  <si>
    <t>137 (125-153)</t>
  </si>
  <si>
    <t>152 (126-186)</t>
  </si>
  <si>
    <t>460 (419-511)</t>
  </si>
  <si>
    <t>779 (700-871)</t>
  </si>
  <si>
    <t>93 (79-112)</t>
  </si>
  <si>
    <t>1,591 (1,428-1,785)</t>
  </si>
  <si>
    <t>362 (336-392)</t>
  </si>
  <si>
    <t>3,708 (3,400-4,042)</t>
  </si>
  <si>
    <t>978 (882-1,087)</t>
  </si>
  <si>
    <t>102 (90-116)</t>
  </si>
  <si>
    <t>133 (111-163)</t>
  </si>
  <si>
    <t>517 (480-561)</t>
  </si>
  <si>
    <t>746 (671-829)</t>
  </si>
  <si>
    <t>86 (72-103)</t>
  </si>
  <si>
    <t>1,727 (1,577-1,903)</t>
  </si>
  <si>
    <t>351 (327-375)</t>
  </si>
  <si>
    <t>4,073 (3,801-4,394)</t>
  </si>
  <si>
    <t>1,058 (961-1,156)</t>
  </si>
  <si>
    <t>109 (97-122)</t>
  </si>
  <si>
    <t>143 (117-173)</t>
  </si>
  <si>
    <t>467 (423-521)</t>
  </si>
  <si>
    <t>929 (831-1,034)</t>
  </si>
  <si>
    <t>130 (108-155)</t>
  </si>
  <si>
    <t>1,632 (1,443-1,831)</t>
  </si>
  <si>
    <t>296 (274-320)</t>
  </si>
  <si>
    <t>3,747 (3,392-4,126)</t>
  </si>
  <si>
    <t>905 (800-1,019)</t>
  </si>
  <si>
    <t>121 (108-140)</t>
  </si>
  <si>
    <t>154 (125-194)</t>
  </si>
  <si>
    <t>485 (432-551)</t>
  </si>
  <si>
    <t>865 (752-1,009)</t>
  </si>
  <si>
    <t>151 (120-189)</t>
  </si>
  <si>
    <t>1,260 (1,092-1,469)</t>
  </si>
  <si>
    <t>226 (209-247)</t>
  </si>
  <si>
    <t>3,131 (2,779-3,559)</t>
  </si>
  <si>
    <t>610 (520-722)</t>
  </si>
  <si>
    <t>177 (155-206)</t>
  </si>
  <si>
    <t>79 (67-93)</t>
  </si>
  <si>
    <t>541 (501-579)</t>
  </si>
  <si>
    <t>529 (477-594)</t>
  </si>
  <si>
    <t>164 (143-188)</t>
  </si>
  <si>
    <t>1,480 (1,345-1,623)</t>
  </si>
  <si>
    <t>322 (304-342)</t>
  </si>
  <si>
    <t>3,503 (3,225-3,789)</t>
  </si>
  <si>
    <t>781 (709-865)</t>
  </si>
  <si>
    <t>150 (136-168)</t>
  </si>
  <si>
    <t>59 (53-66)</t>
  </si>
  <si>
    <t>362 (353-371)</t>
  </si>
  <si>
    <t>201 (189-217)</t>
  </si>
  <si>
    <t>85 (78-94)</t>
  </si>
  <si>
    <t>916 (882-952)</t>
  </si>
  <si>
    <t>282 (276-289)</t>
  </si>
  <si>
    <t>2,623 (2,557-2,684)</t>
  </si>
  <si>
    <t>696 (678-713)</t>
  </si>
  <si>
    <t>100 (97-103)</t>
  </si>
  <si>
    <t>156 (150-163)</t>
  </si>
  <si>
    <t>332 (323-341)</t>
  </si>
  <si>
    <t>269 (259-279)</t>
  </si>
  <si>
    <t>211 (204-219)</t>
  </si>
  <si>
    <t>598 (572-628)</t>
  </si>
  <si>
    <t>195 (190-200)</t>
  </si>
  <si>
    <t>2,260 (2,198-2,328)</t>
  </si>
  <si>
    <t>472 (458-489)</t>
  </si>
  <si>
    <t>161 (157-165)</t>
  </si>
  <si>
    <t>199 (189-219)</t>
  </si>
  <si>
    <t>355 (346-364)</t>
  </si>
  <si>
    <t>349 (337-362)</t>
  </si>
  <si>
    <t>171 (163-180)</t>
  </si>
  <si>
    <t>715 (684-747)</t>
  </si>
  <si>
    <t>212 (208-217)</t>
  </si>
  <si>
    <t>2,076 (2,018-2,134)</t>
  </si>
  <si>
    <t>441 (426-459)</t>
  </si>
  <si>
    <t>162 (159-166)</t>
  </si>
  <si>
    <t>118 (82-190)</t>
  </si>
  <si>
    <t>479 (469-491)</t>
  </si>
  <si>
    <t>586 (549-625)</t>
  </si>
  <si>
    <t>226 (217-237)</t>
  </si>
  <si>
    <t>1,320 (1,266-1,373)</t>
  </si>
  <si>
    <t>178 (173-183)</t>
  </si>
  <si>
    <t>2,141 (2,085-2,208)</t>
  </si>
  <si>
    <t>549 (533-564)</t>
  </si>
  <si>
    <t>143 (140-146)</t>
  </si>
  <si>
    <t>46 (41-52)</t>
  </si>
  <si>
    <t>358 (348-369)</t>
  </si>
  <si>
    <t>1,138 (1,071-1,219)</t>
  </si>
  <si>
    <t>257 (223-306)</t>
  </si>
  <si>
    <t>1,246 (1,197-1,299)</t>
  </si>
  <si>
    <t>154 (150-160)</t>
  </si>
  <si>
    <t>1,868 (1,824-1,920)</t>
  </si>
  <si>
    <t>404 (393-416)</t>
  </si>
  <si>
    <t>167 (164-170)</t>
  </si>
  <si>
    <t>50 (46-53)</t>
  </si>
  <si>
    <t>419 (412-427)</t>
  </si>
  <si>
    <t>924 (881-970)</t>
  </si>
  <si>
    <t>117 (112-123)</t>
  </si>
  <si>
    <t>1,547 (1,507-1,593)</t>
  </si>
  <si>
    <t>2,405 (2,365-2,447)</t>
  </si>
  <si>
    <t>425 (415-436)</t>
  </si>
  <si>
    <t>80 (77-82)</t>
  </si>
  <si>
    <t>75 (69-82)</t>
  </si>
  <si>
    <t>176 (172-180)</t>
  </si>
  <si>
    <t>266 (255-279)</t>
  </si>
  <si>
    <t>109 (101-120)</t>
  </si>
  <si>
    <t>1,747 (1,713-1,784)</t>
  </si>
  <si>
    <t>186 (183-189)</t>
  </si>
  <si>
    <t>3,193 (3,156-3,232)</t>
  </si>
  <si>
    <t>623 (615-633)</t>
  </si>
  <si>
    <t>83 (81-85)</t>
  </si>
  <si>
    <t>129 (122-139)</t>
  </si>
  <si>
    <t>205 (200-211)</t>
  </si>
  <si>
    <t>87 (80-97)</t>
  </si>
  <si>
    <t>94 (87-103)</t>
  </si>
  <si>
    <t>983 (943-1,025)</t>
  </si>
  <si>
    <t>92 (89-95)</t>
  </si>
  <si>
    <t>1,737 (1,691-1,783)</t>
  </si>
  <si>
    <t>322 (313-333)</t>
  </si>
  <si>
    <t>106 (103-109)</t>
  </si>
  <si>
    <t>54 (49-58)</t>
  </si>
  <si>
    <t>198 (191-206)</t>
  </si>
  <si>
    <t>104 (91-123)</t>
  </si>
  <si>
    <t>110 (99-133)</t>
  </si>
  <si>
    <t>1,050 (998-1,101)</t>
  </si>
  <si>
    <t>69 (67-72)</t>
  </si>
  <si>
    <t>1,558 (1,516-1,602)</t>
  </si>
  <si>
    <t>245 (239-253)</t>
  </si>
  <si>
    <t>121 (118-124)</t>
  </si>
  <si>
    <t>42 (38-46)</t>
  </si>
  <si>
    <t>153 (145-162)</t>
  </si>
  <si>
    <t>161 (132-190)</t>
  </si>
  <si>
    <t>44 (35-60)</t>
  </si>
  <si>
    <t>677 (646-713)</t>
  </si>
  <si>
    <t>55 (54-57)</t>
  </si>
  <si>
    <t>1,236 (1,211-1,259)</t>
  </si>
  <si>
    <t>197 (194-200)</t>
  </si>
  <si>
    <t>48 (47-49)</t>
  </si>
  <si>
    <t>35 (22-62)</t>
  </si>
  <si>
    <t>91 (75-122)</t>
  </si>
  <si>
    <t>190 (165-222)</t>
  </si>
  <si>
    <t>53 (42-73)</t>
  </si>
  <si>
    <t>1,288 (1,192-1,427)</t>
  </si>
  <si>
    <t>110 (99-125)</t>
  </si>
  <si>
    <t>1,259 (1,061-1,624)</t>
  </si>
  <si>
    <t>172 (147-222)</t>
  </si>
  <si>
    <t>40 (31-65)</t>
  </si>
  <si>
    <t>2,536 (2,267-2,873)</t>
  </si>
  <si>
    <t>2,488 (2,234-2,798)</t>
  </si>
  <si>
    <t>594 (488-722)</t>
  </si>
  <si>
    <t>665 (560-792)</t>
  </si>
  <si>
    <t>163 (120-237)</t>
  </si>
  <si>
    <t>117 (88-157)</t>
  </si>
  <si>
    <t>2,306 (2,133-2,475)</t>
  </si>
  <si>
    <t>2,983 (2,803-3,190)</t>
  </si>
  <si>
    <t>641 (566-717)</t>
  </si>
  <si>
    <t>797 (720-887)</t>
  </si>
  <si>
    <t>101 (81-126)</t>
  </si>
  <si>
    <t>182 (154-214)</t>
  </si>
  <si>
    <t>1,799 (1,668-1,941)</t>
  </si>
  <si>
    <t>3,094 (2,931-3,276)</t>
  </si>
  <si>
    <t>622 (555-701)</t>
  </si>
  <si>
    <t>771 (682-868)</t>
  </si>
  <si>
    <t>80 (62-104)</t>
  </si>
  <si>
    <t>180 (155-212)</t>
  </si>
  <si>
    <t>1,543 (1,436-1,657)</t>
  </si>
  <si>
    <t>3,148 (2,998-3,326)</t>
  </si>
  <si>
    <t>587 (525-658)</t>
  </si>
  <si>
    <t>610 (551-680)</t>
  </si>
  <si>
    <t>67 (54-85)</t>
  </si>
  <si>
    <t>211 (183-243)</t>
  </si>
  <si>
    <t>1,517 (1,419-1,623)</t>
  </si>
  <si>
    <t>3,707 (3,534-3,899)</t>
  </si>
  <si>
    <t>602 (540-670)</t>
  </si>
  <si>
    <t>477 (424-538)</t>
  </si>
  <si>
    <t>91 (75-114)</t>
  </si>
  <si>
    <t>214 (186-246)</t>
  </si>
  <si>
    <t>1,860 (1,722-2,005)</t>
  </si>
  <si>
    <t>4,186 (3,963-4,423)</t>
  </si>
  <si>
    <t>700 (630-787)</t>
  </si>
  <si>
    <t>405 (356-457)</t>
  </si>
  <si>
    <t>102 (78-135)</t>
  </si>
  <si>
    <t>214 (181-249)</t>
  </si>
  <si>
    <t>13 (3-36)</t>
  </si>
  <si>
    <t>1,711 (1,626-1,798)</t>
  </si>
  <si>
    <t>3,484 (3,358-3,605)</t>
  </si>
  <si>
    <t>838 (780-905)</t>
  </si>
  <si>
    <t>607 (562-654)</t>
  </si>
  <si>
    <t>111 (94-129)</t>
  </si>
  <si>
    <t>200 (178-226)</t>
  </si>
  <si>
    <t>1,610 (1,565-1,656)</t>
  </si>
  <si>
    <t>2,757 (2,697-2,823)</t>
  </si>
  <si>
    <t>803 (775-839)</t>
  </si>
  <si>
    <t>558 (533-584)</t>
  </si>
  <si>
    <t>151 (142-163)</t>
  </si>
  <si>
    <t>137 (129-148)</t>
  </si>
  <si>
    <t>1,759 (1,714-1,804)</t>
  </si>
  <si>
    <t>3,028 (2,975-3,089)</t>
  </si>
  <si>
    <t>909 (878-940)</t>
  </si>
  <si>
    <t>532 (511-555)</t>
  </si>
  <si>
    <t>97 (88-107)</t>
  </si>
  <si>
    <t>153 (144-165)</t>
  </si>
  <si>
    <t>2,337 (2,291-2,386)</t>
  </si>
  <si>
    <t>4,359 (4,305-4,425)</t>
  </si>
  <si>
    <t>1,239 (1,205-1,272)</t>
  </si>
  <si>
    <t>437 (420-457)</t>
  </si>
  <si>
    <t>172 (161-186)</t>
  </si>
  <si>
    <t>173 (165-184)</t>
  </si>
  <si>
    <t>2,501 (2,467-2,535)</t>
  </si>
  <si>
    <t>4,500 (4,451-4,547)</t>
  </si>
  <si>
    <t>1,221 (1,198-1,247)</t>
  </si>
  <si>
    <t>445 (430-462)</t>
  </si>
  <si>
    <t>160 (152-168)</t>
  </si>
  <si>
    <t>119 (113-126)</t>
  </si>
  <si>
    <t>1,932 (1,895-1,968)</t>
  </si>
  <si>
    <t>4,643 (4,585-4,707)</t>
  </si>
  <si>
    <t>1,043 (1,014-1,075)</t>
  </si>
  <si>
    <t>419 (399-442)</t>
  </si>
  <si>
    <t>127 (116-140)</t>
  </si>
  <si>
    <t>100 (95-107)</t>
  </si>
  <si>
    <t>1,478 (1,457-1,503)</t>
  </si>
  <si>
    <t>4,457 (4,421-4,495)</t>
  </si>
  <si>
    <t>948 (931-967)</t>
  </si>
  <si>
    <t>270 (262-281)</t>
  </si>
  <si>
    <t>113 (108-119)</t>
  </si>
  <si>
    <t>69 (65-74)</t>
  </si>
  <si>
    <t>1,235 (1,209-1,264)</t>
  </si>
  <si>
    <t>3,775 (3,722-3,822)</t>
  </si>
  <si>
    <t>755 (733-778)</t>
  </si>
  <si>
    <t>247 (234-262)</t>
  </si>
  <si>
    <t>61 (55-68)</t>
  </si>
  <si>
    <t>79 (74-84)</t>
  </si>
  <si>
    <t>1,387 (1,356-1,419)</t>
  </si>
  <si>
    <t>4,174 (4,116-4,230)</t>
  </si>
  <si>
    <t>691 (669-717)</t>
  </si>
  <si>
    <t>248 (237-263)</t>
  </si>
  <si>
    <t>62 (54-73)</t>
  </si>
  <si>
    <t>59 (53-65)</t>
  </si>
  <si>
    <t>1,234 (1,208-1,262)</t>
  </si>
  <si>
    <t>3,982 (3,934-4,030)</t>
  </si>
  <si>
    <t>535 (520-553)</t>
  </si>
  <si>
    <t>242 (233-254)</t>
  </si>
  <si>
    <t>78 (72-84)</t>
  </si>
  <si>
    <t>42 (39-45)</t>
  </si>
  <si>
    <t>1,220 (1,202-1,239)</t>
  </si>
  <si>
    <t>3,552 (3,518-3,588)</t>
  </si>
  <si>
    <t>504 (492-516)</t>
  </si>
  <si>
    <t>237 (227-251)</t>
  </si>
  <si>
    <t>63 (60-67)</t>
  </si>
  <si>
    <t>44 (41-48)</t>
  </si>
  <si>
    <t>22 (1-106)</t>
  </si>
  <si>
    <t>1,043 (953-1,148)</t>
  </si>
  <si>
    <t>3,152 (2,973-3,351)</t>
  </si>
  <si>
    <t>486 (426-552)</t>
  </si>
  <si>
    <t>123 (100-156)</t>
  </si>
  <si>
    <t>41 (28-63)</t>
  </si>
  <si>
    <t>31 (23-47)</t>
  </si>
  <si>
    <t>23 (10-70)</t>
  </si>
  <si>
    <t>47,997 (43,697-52,201)</t>
  </si>
  <si>
    <t>1,040 (570-2,519)</t>
  </si>
  <si>
    <t>2,575 (2,297-2,915)</t>
  </si>
  <si>
    <t>2,093 (1,569-3,052)</t>
  </si>
  <si>
    <t>93 (62-147)</t>
  </si>
  <si>
    <t>255 (177-363)</t>
  </si>
  <si>
    <t>10,559 (8,392-14,230)</t>
  </si>
  <si>
    <t>65 (44-98)</t>
  </si>
  <si>
    <t>308 (189-550)</t>
  </si>
  <si>
    <t>62 (35-112)</t>
  </si>
  <si>
    <t>70,082 (66,447-74,173)</t>
  </si>
  <si>
    <t>482 (297-863)</t>
  </si>
  <si>
    <t>2,400 (2,252-2,583)</t>
  </si>
  <si>
    <t>1,885 (1,535-2,417)</t>
  </si>
  <si>
    <t>108 (87-138)</t>
  </si>
  <si>
    <t>191 (163-221)</t>
  </si>
  <si>
    <t>5,055 (3,995-6,445)</t>
  </si>
  <si>
    <t>43 (33-59)</t>
  </si>
  <si>
    <t>197 (138-300)</t>
  </si>
  <si>
    <t>202 (132-420)</t>
  </si>
  <si>
    <t>61,623 (58,659-64,975)</t>
  </si>
  <si>
    <t>188 (117-327)</t>
  </si>
  <si>
    <t>2,267 (2,106-2,442)</t>
  </si>
  <si>
    <t>1,188 (997-1,457)</t>
  </si>
  <si>
    <t>135 (111-167)</t>
  </si>
  <si>
    <t>307 (262-371)</t>
  </si>
  <si>
    <t>1,892 (1,410-2,529)</t>
  </si>
  <si>
    <t>22 (15-35)</t>
  </si>
  <si>
    <t>103 (73-146)</t>
  </si>
  <si>
    <t>91 (51-181)</t>
  </si>
  <si>
    <t>61,629 (58,713-64,570)</t>
  </si>
  <si>
    <t>161 (110-252)</t>
  </si>
  <si>
    <t>2,119 (1,987-2,265)</t>
  </si>
  <si>
    <t>785 (662-961)</t>
  </si>
  <si>
    <t>169 (142-204)</t>
  </si>
  <si>
    <t>325 (286-375)</t>
  </si>
  <si>
    <t>1,201 (936-1,557)</t>
  </si>
  <si>
    <t>19 (14-26)</t>
  </si>
  <si>
    <t>78 (59-106)</t>
  </si>
  <si>
    <t>55 (34-94)</t>
  </si>
  <si>
    <t>54,713 (51,786-57,803)</t>
  </si>
  <si>
    <t>159 (102-281)</t>
  </si>
  <si>
    <t>2,421 (2,248-2,618)</t>
  </si>
  <si>
    <t>702 (598-828)</t>
  </si>
  <si>
    <t>330 (297-372)</t>
  </si>
  <si>
    <t>384 (332-447)</t>
  </si>
  <si>
    <t>896 (685-1,201)</t>
  </si>
  <si>
    <t>19 (13-28)</t>
  </si>
  <si>
    <t>64 (47-90)</t>
  </si>
  <si>
    <t>39 (19-85)</t>
  </si>
  <si>
    <t>51,453 (48,472-54,611)</t>
  </si>
  <si>
    <t>160 (96-327)</t>
  </si>
  <si>
    <t>2,597 (2,403-2,827)</t>
  </si>
  <si>
    <t>829 (700-985)</t>
  </si>
  <si>
    <t>552 (491-630)</t>
  </si>
  <si>
    <t>436 (376-509)</t>
  </si>
  <si>
    <t>1,183 (896-1,589)</t>
  </si>
  <si>
    <t>78 (58-111)</t>
  </si>
  <si>
    <t>38 (24-63)</t>
  </si>
  <si>
    <t>57,870 (55,431-60,510)</t>
  </si>
  <si>
    <t>130 (85-219)</t>
  </si>
  <si>
    <t>2,589 (2,454-2,720)</t>
  </si>
  <si>
    <t>564 (492-648)</t>
  </si>
  <si>
    <t>512 (470-555)</t>
  </si>
  <si>
    <t>306 (280-335)</t>
  </si>
  <si>
    <t>1,182 (971-1,428)</t>
  </si>
  <si>
    <t>18 (13-24)</t>
  </si>
  <si>
    <t>77 (61-101)</t>
  </si>
  <si>
    <t>28 (21-40)</t>
  </si>
  <si>
    <t>38,725 (38,042-39,442)</t>
  </si>
  <si>
    <t>80 (69-96)</t>
  </si>
  <si>
    <t>2,591 (2,521-2,664)</t>
  </si>
  <si>
    <t>583 (561-608)</t>
  </si>
  <si>
    <t>445 (423-470)</t>
  </si>
  <si>
    <t>382 (364-401)</t>
  </si>
  <si>
    <t>919 (841-1,004)</t>
  </si>
  <si>
    <t>52 (47-59)</t>
  </si>
  <si>
    <t>51 (44-63)</t>
  </si>
  <si>
    <t>52,853 (52,059-53,715)</t>
  </si>
  <si>
    <t>83 (65-107)</t>
  </si>
  <si>
    <t>2,986 (2,922-3,054)</t>
  </si>
  <si>
    <t>562 (542-586)</t>
  </si>
  <si>
    <t>344 (323-374)</t>
  </si>
  <si>
    <t>375 (362-390)</t>
  </si>
  <si>
    <t>1,026 (943-1,131)</t>
  </si>
  <si>
    <t>38 (34-42)</t>
  </si>
  <si>
    <t>56 (50-64)</t>
  </si>
  <si>
    <t>28 (22-37)</t>
  </si>
  <si>
    <t>43,069 (42,361-43,838)</t>
  </si>
  <si>
    <t>323 (306-355)</t>
  </si>
  <si>
    <t>4,847 (4,765-4,940)</t>
  </si>
  <si>
    <t>465 (450-483)</t>
  </si>
  <si>
    <t>556 (537-577)</t>
  </si>
  <si>
    <t>645 (623-668)</t>
  </si>
  <si>
    <t>789 (722-886)</t>
  </si>
  <si>
    <t>60 (56-66)</t>
  </si>
  <si>
    <t>47 (43-52)</t>
  </si>
  <si>
    <t>36 (31-44)</t>
  </si>
  <si>
    <t>47,218 (46,657-47,799)</t>
  </si>
  <si>
    <t>43 (35-53)</t>
  </si>
  <si>
    <t>4,100 (4,037-4,167)</t>
  </si>
  <si>
    <t>417 (404-433)</t>
  </si>
  <si>
    <t>515 (498-531)</t>
  </si>
  <si>
    <t>618 (603-634)</t>
  </si>
  <si>
    <t>835 (798-872)</t>
  </si>
  <si>
    <t>34 (31-39)</t>
  </si>
  <si>
    <t>52,443 (51,846-53,050)</t>
  </si>
  <si>
    <t>42 (36-50)</t>
  </si>
  <si>
    <t>3,614 (3,553-3,684)</t>
  </si>
  <si>
    <t>494 (480-510)</t>
  </si>
  <si>
    <t>516 (496-540)</t>
  </si>
  <si>
    <t>628 (608-651)</t>
  </si>
  <si>
    <t>1,034 (949-1,219)</t>
  </si>
  <si>
    <t>39 (35-45)</t>
  </si>
  <si>
    <t>28 (24-34)</t>
  </si>
  <si>
    <t>42,634 (42,215-43,114)</t>
  </si>
  <si>
    <t>63 (58-68)</t>
  </si>
  <si>
    <t>2,977 (2,935-3,020)</t>
  </si>
  <si>
    <t>486 (450-546)</t>
  </si>
  <si>
    <t>339 (329-349)</t>
  </si>
  <si>
    <t>520 (510-531)</t>
  </si>
  <si>
    <t>1,939 (1,880-2,017)</t>
  </si>
  <si>
    <t>55 (52-58)</t>
  </si>
  <si>
    <t>36 (33-40)</t>
  </si>
  <si>
    <t>38 (33-47)</t>
  </si>
  <si>
    <t>63,987 (63,382-64,616)</t>
  </si>
  <si>
    <t>37 (30-45)</t>
  </si>
  <si>
    <t>4,049 (3,974-4,129)</t>
  </si>
  <si>
    <t>473 (459-490)</t>
  </si>
  <si>
    <t>272 (261-285)</t>
  </si>
  <si>
    <t>325 (311-340)</t>
  </si>
  <si>
    <t>1,603 (1,510-1,733)</t>
  </si>
  <si>
    <t>53 (50-57)</t>
  </si>
  <si>
    <t>36 (31-43)</t>
  </si>
  <si>
    <t>29 (20-45)</t>
  </si>
  <si>
    <t>74,973 (74,202-75,776)</t>
  </si>
  <si>
    <t>64 (56-75)</t>
  </si>
  <si>
    <t>3,536 (3,457-3,614)</t>
  </si>
  <si>
    <t>626 (605-650)</t>
  </si>
  <si>
    <t>228 (217-240)</t>
  </si>
  <si>
    <t>445 (429-464)</t>
  </si>
  <si>
    <t>1,648 (1,560-1,751)</t>
  </si>
  <si>
    <t>52 (48-58)</t>
  </si>
  <si>
    <t>38 (32-45)</t>
  </si>
  <si>
    <t>89 (77-119)</t>
  </si>
  <si>
    <t>73,389 (72,671-74,105)</t>
  </si>
  <si>
    <t>30 (25-39)</t>
  </si>
  <si>
    <t>3,991 (3,932-4,052)</t>
  </si>
  <si>
    <t>1,042 (1,017-1,071)</t>
  </si>
  <si>
    <t>229 (220-238)</t>
  </si>
  <si>
    <t>496 (482-512)</t>
  </si>
  <si>
    <t>548 (501-605)</t>
  </si>
  <si>
    <t>59 (55-65)</t>
  </si>
  <si>
    <t>25 (21-30)</t>
  </si>
  <si>
    <t>71 (46-125)</t>
  </si>
  <si>
    <t>92,165 (91,579-92,801)</t>
  </si>
  <si>
    <t>26 (23-30)</t>
  </si>
  <si>
    <t>3,887 (3,816-3,964)</t>
  </si>
  <si>
    <t>1,084 (1,068-1,101)</t>
  </si>
  <si>
    <t>145 (139-153)</t>
  </si>
  <si>
    <t>676 (662-691)</t>
  </si>
  <si>
    <t>628 (596-666)</t>
  </si>
  <si>
    <t>61 (58-64)</t>
  </si>
  <si>
    <t>28 (26-32)</t>
  </si>
  <si>
    <t>27 (10-82)</t>
  </si>
  <si>
    <t>88,071 (82,875-94,847)</t>
  </si>
  <si>
    <t>30 (17-53)</t>
  </si>
  <si>
    <t>2,654 (2,452-2,886)</t>
  </si>
  <si>
    <t>989 (885-1,132)</t>
  </si>
  <si>
    <t>80 (65-98)</t>
  </si>
  <si>
    <t>506 (443-576)</t>
  </si>
  <si>
    <t>901 (690-1,224)</t>
  </si>
  <si>
    <t>65 (50-86)</t>
  </si>
  <si>
    <t>24 (15-46)</t>
  </si>
  <si>
    <t>4 (1-19)</t>
  </si>
  <si>
    <t>16 (7-44)</t>
  </si>
  <si>
    <t>31 (16-67)</t>
  </si>
  <si>
    <t>1 (0-7)</t>
  </si>
  <si>
    <t>208 (162-273)</t>
  </si>
  <si>
    <t>19 (8-68)</t>
  </si>
  <si>
    <t>23 (15-38)</t>
  </si>
  <si>
    <t>4 (2-13)</t>
  </si>
  <si>
    <t>137 (108-179)</t>
  </si>
  <si>
    <t>22 (12-43)</t>
  </si>
  <si>
    <t>10 (5-19)</t>
  </si>
  <si>
    <t>33 (24-44)</t>
  </si>
  <si>
    <t>19 (13-32)</t>
  </si>
  <si>
    <t>78 (62-103)</t>
  </si>
  <si>
    <t>40 (31-56)</t>
  </si>
  <si>
    <t>61 (48-79)</t>
  </si>
  <si>
    <t>29 (21-41)</t>
  </si>
  <si>
    <t>40 (28-59)</t>
  </si>
  <si>
    <t>24 (18-35)</t>
  </si>
  <si>
    <t>59 (45-79)</t>
  </si>
  <si>
    <t>77 (60-100)</t>
  </si>
  <si>
    <t>36 (26-52)</t>
  </si>
  <si>
    <t>80 (63-102)</t>
  </si>
  <si>
    <t>90 (71-119)</t>
  </si>
  <si>
    <t>58 (45-75)</t>
  </si>
  <si>
    <t>44 (32-59)</t>
  </si>
  <si>
    <t>107 (83-142)</t>
  </si>
  <si>
    <t>76 (56-103)</t>
  </si>
  <si>
    <t>5 (4-9)</t>
  </si>
  <si>
    <t>84 (73-99)</t>
  </si>
  <si>
    <t>57 (45-71)</t>
  </si>
  <si>
    <t>108 (91-128)</t>
  </si>
  <si>
    <t>74 (62-92)</t>
  </si>
  <si>
    <t>9 (7-11)</t>
  </si>
  <si>
    <t>63 (58-69)</t>
  </si>
  <si>
    <t>57 (52-64)</t>
  </si>
  <si>
    <t>78 (71-86)</t>
  </si>
  <si>
    <t>12 (10-14)</t>
  </si>
  <si>
    <t>62 (57-68)</t>
  </si>
  <si>
    <t>130 (123-138)</t>
  </si>
  <si>
    <t>81 (75-88)</t>
  </si>
  <si>
    <t>94 (88-103)</t>
  </si>
  <si>
    <t>17 (15-20)</t>
  </si>
  <si>
    <t>87 (82-93)</t>
  </si>
  <si>
    <t>10 (8-13)</t>
  </si>
  <si>
    <t>121 (114-129)</t>
  </si>
  <si>
    <t>75 (69-83)</t>
  </si>
  <si>
    <t>89 (83-98)</t>
  </si>
  <si>
    <t>19 (17-23)</t>
  </si>
  <si>
    <t>110 (104-118)</t>
  </si>
  <si>
    <t>110 (104-116)</t>
  </si>
  <si>
    <t>107 (101-113)</t>
  </si>
  <si>
    <t>97 (92-103)</t>
  </si>
  <si>
    <t>17 (16-20)</t>
  </si>
  <si>
    <t>140 (133-148)</t>
  </si>
  <si>
    <t>77 (71-85)</t>
  </si>
  <si>
    <t>72 (66-80)</t>
  </si>
  <si>
    <t>56 (51-62)</t>
  </si>
  <si>
    <t>11 (9-13)</t>
  </si>
  <si>
    <t>92 (85-101)</t>
  </si>
  <si>
    <t>35 (33-38)</t>
  </si>
  <si>
    <t>75 (70-82)</t>
  </si>
  <si>
    <t>24 (22-28)</t>
  </si>
  <si>
    <t>46 (42-51)</t>
  </si>
  <si>
    <t>54 (50-60)</t>
  </si>
  <si>
    <t>42 (38-48)</t>
  </si>
  <si>
    <t>67 (62-73)</t>
  </si>
  <si>
    <t>9 (8-12)</t>
  </si>
  <si>
    <t>64 (60-68)</t>
  </si>
  <si>
    <t>46 (43-50)</t>
  </si>
  <si>
    <t>70 (66-76)</t>
  </si>
  <si>
    <t>94 (89-101)</t>
  </si>
  <si>
    <t>48 (43-53)</t>
  </si>
  <si>
    <t>34 (31-40)</t>
  </si>
  <si>
    <t>10 (6-25)</t>
  </si>
  <si>
    <t>41 (31-55)</t>
  </si>
  <si>
    <t>13 (8-22)</t>
  </si>
  <si>
    <t>32 (22-46)</t>
  </si>
  <si>
    <t>6 (4-15)</t>
  </si>
  <si>
    <t>30 (23-43)</t>
  </si>
  <si>
    <t>Table 6  Estimated annual finfish bycatch (mt) by estimation group for the large-scale equatorial purse seine fishery from 2003 to 2020. 95% CIs are provided in parentheses. ‘Others’ includes estimated bycatch of amberjacks, barracudas, batfishes, pomfrets, carangids, filefishes, golden trevally, sea chubs, triple-tail, sunfish, trevallies, other scombrids, and other marine fishes. Estimates for 2020 are preliminary.</t>
  </si>
  <si>
    <t>Table 7  Estimated annual billfish bycatch (individuals) by estimation group for the large-scale equatorial purse seine fishery from 2003 to 2020. 95% CIs are provided in parentheses. Estimates for 2020 are preliminary.</t>
  </si>
  <si>
    <t>Table 8  Estimated annual shark and ray bycatch (individuals) by estimation group for the large-scale equatorial purse seine fishery from 2003 to 2020. 95% CIs are provided in parentheses. Estimates for 2020 are preliminary.</t>
  </si>
  <si>
    <t>Table 9  Estimated annual marine mammal and turtle bycatch (individuals) by estimation group for the large-scale equatorial purse seine fishery from 2003 to 2020. 95% CIs are provided in parentheses. Estimates for 2020 are preliminary.</t>
  </si>
  <si>
    <t>Generate table of means, lower 95% confidence limit, or upper 95% confidence limit?</t>
  </si>
  <si>
    <t>Mean</t>
  </si>
  <si>
    <t>Lower 95% confidence limit</t>
  </si>
  <si>
    <t>Upper 95% confidence limit</t>
  </si>
  <si>
    <t>General information:</t>
  </si>
  <si>
    <t>Options for table specification:</t>
  </si>
  <si>
    <t>Hyperlink to report:</t>
  </si>
  <si>
    <t>https://meetings.wcpfc.int/node/12542</t>
  </si>
  <si>
    <t>This Excel file provides purse seine bycatch estimates from SC17-ST-IP-06 (Tables 6 to 9) in a more accessible format. The estimates cover the large scale equatorial purse seine fishery operating in the WCPFC Convention Area. More information, including the coverage of estimates and estimation approach, can be found in SC17-ST-IP-06 (hyperlink provided below).
Rows 4 to 22 reproduce the tables from SC17-ST-IP-06.
Rows 28 to 46 provide tables of the mean bycatch, or the lower / upper 95% confidence limits (specified in cell B26 of each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</si>
</sst>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0"/>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8">
    <border>
      <left/>
      <right/>
      <top/>
      <bottom/>
      <diagonal/>
    </border>
    <border>
      <left/>
      <right/>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0" borderId="0" xfId="0" applyFont="1"/>
    <xf numFmtId="0" fontId="0" fillId="2" borderId="0" xfId="0" applyFill="1" applyAlignment="1">
      <alignment horizontal="left"/>
    </xf>
    <xf numFmtId="0" fontId="0" fillId="2" borderId="0" xfId="0" applyFill="1" applyAlignment="1">
      <alignment horizontal="right"/>
    </xf>
    <xf numFmtId="0" fontId="0" fillId="2" borderId="1" xfId="0" applyFill="1" applyBorder="1" applyAlignment="1">
      <alignment horizontal="left"/>
    </xf>
    <xf numFmtId="0" fontId="0" fillId="2" borderId="1" xfId="0" applyFill="1" applyBorder="1" applyAlignment="1">
      <alignment horizontal="right"/>
    </xf>
    <xf numFmtId="0" fontId="1" fillId="2" borderId="2" xfId="0" applyFont="1" applyFill="1" applyBorder="1" applyAlignment="1">
      <alignment horizontal="left" wrapText="1"/>
    </xf>
    <xf numFmtId="0" fontId="1" fillId="2" borderId="2" xfId="0" applyFont="1" applyFill="1" applyBorder="1" applyAlignment="1">
      <alignment horizontal="right" wrapText="1"/>
    </xf>
    <xf numFmtId="0" fontId="2"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vertical="center" wrapText="1"/>
    </xf>
    <xf numFmtId="0" fontId="2" fillId="0" borderId="0" xfId="0" applyFont="1" applyAlignment="1">
      <alignment vertical="center" wrapText="1"/>
    </xf>
    <xf numFmtId="0" fontId="0" fillId="3" borderId="0" xfId="0" applyFill="1" applyAlignment="1">
      <alignment horizontal="center"/>
    </xf>
    <xf numFmtId="3" fontId="0" fillId="2" borderId="0" xfId="0" applyNumberFormat="1" applyFill="1" applyAlignment="1">
      <alignment horizontal="right"/>
    </xf>
    <xf numFmtId="3" fontId="0" fillId="2" borderId="1" xfId="0" applyNumberFormat="1" applyFill="1" applyBorder="1" applyAlignment="1">
      <alignment horizontal="right"/>
    </xf>
    <xf numFmtId="0" fontId="0" fillId="0" borderId="0" xfId="0" applyAlignment="1">
      <alignment horizontal="left" wrapText="1"/>
    </xf>
    <xf numFmtId="0" fontId="1" fillId="2" borderId="5" xfId="0" applyFont="1" applyFill="1" applyBorder="1"/>
    <xf numFmtId="0" fontId="0" fillId="2" borderId="6" xfId="0" applyFill="1" applyBorder="1"/>
    <xf numFmtId="0" fontId="0" fillId="2" borderId="7" xfId="0" applyFill="1" applyBorder="1"/>
    <xf numFmtId="0" fontId="0" fillId="2" borderId="3" xfId="0" applyFill="1" applyBorder="1" applyAlignment="1">
      <alignment horizontal="left" wrapText="1"/>
    </xf>
    <xf numFmtId="0" fontId="0" fillId="2" borderId="1" xfId="0" applyFill="1" applyBorder="1" applyAlignment="1">
      <alignment horizontal="left" wrapText="1"/>
    </xf>
    <xf numFmtId="0" fontId="0" fillId="2" borderId="4" xfId="0" applyFill="1" applyBorder="1" applyAlignment="1">
      <alignment horizontal="left" wrapText="1"/>
    </xf>
    <xf numFmtId="0" fontId="3" fillId="0" borderId="0" xfId="1"/>
  </cellXfs>
  <cellStyles count="2">
    <cellStyle name="Hyperlink" xfId="1" builtinId="8"/>
    <cellStyle name="Normal" xfId="0" builtinId="0"/>
  </cellStyles>
  <dxfs count="0"/>
  <tableStyles count="0" defaultTableStyle="TableStyleMedium2" defaultPivotStyle="PivotStyleLight16"/>
  <colors>
    <mruColors>
      <color rgb="FFFFEB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eetings.wcpfc.int/node/1254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DBEC8-83D2-42D9-A652-01CAE797169C}">
  <dimension ref="B2:V9"/>
  <sheetViews>
    <sheetView workbookViewId="0">
      <selection activeCell="C10" sqref="C10"/>
    </sheetView>
  </sheetViews>
  <sheetFormatPr defaultColWidth="0" defaultRowHeight="14.4" x14ac:dyDescent="0.3"/>
  <cols>
    <col min="1" max="9" width="8.88671875" customWidth="1"/>
    <col min="10" max="10" width="11" customWidth="1"/>
    <col min="11" max="11" width="8.88671875" customWidth="1"/>
    <col min="23" max="16384" width="8.88671875" hidden="1"/>
  </cols>
  <sheetData>
    <row r="2" spans="2:13" x14ac:dyDescent="0.3">
      <c r="B2" s="16" t="s">
        <v>617</v>
      </c>
      <c r="C2" s="17"/>
      <c r="D2" s="17"/>
      <c r="E2" s="17"/>
      <c r="F2" s="17"/>
      <c r="G2" s="17"/>
      <c r="H2" s="17"/>
      <c r="I2" s="17"/>
      <c r="J2" s="18"/>
    </row>
    <row r="3" spans="2:13" s="15" customFormat="1" ht="148.80000000000001" customHeight="1" x14ac:dyDescent="0.3">
      <c r="B3" s="19" t="s">
        <v>621</v>
      </c>
      <c r="C3" s="20"/>
      <c r="D3" s="20"/>
      <c r="E3" s="20"/>
      <c r="F3" s="20"/>
      <c r="G3" s="20"/>
      <c r="H3" s="20"/>
      <c r="I3" s="20"/>
      <c r="J3" s="21"/>
    </row>
    <row r="5" spans="2:13" x14ac:dyDescent="0.3">
      <c r="B5" s="1" t="s">
        <v>619</v>
      </c>
    </row>
    <row r="6" spans="2:13" x14ac:dyDescent="0.3">
      <c r="B6" s="22" t="s">
        <v>620</v>
      </c>
      <c r="M6" s="1" t="s">
        <v>618</v>
      </c>
    </row>
    <row r="7" spans="2:13" x14ac:dyDescent="0.3">
      <c r="M7" t="s">
        <v>615</v>
      </c>
    </row>
    <row r="8" spans="2:13" x14ac:dyDescent="0.3">
      <c r="M8" t="s">
        <v>614</v>
      </c>
    </row>
    <row r="9" spans="2:13" x14ac:dyDescent="0.3">
      <c r="M9" t="s">
        <v>616</v>
      </c>
    </row>
  </sheetData>
  <mergeCells count="1">
    <mergeCell ref="B3:J3"/>
  </mergeCells>
  <hyperlinks>
    <hyperlink ref="B6" r:id="rId1" xr:uid="{3E1C0D77-7174-465C-BDB5-EA4FF7B753C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1F466-4310-47F6-9574-7787B49EAA06}">
  <dimension ref="B2:K46"/>
  <sheetViews>
    <sheetView workbookViewId="0">
      <selection activeCell="B28" sqref="B28:B46"/>
    </sheetView>
  </sheetViews>
  <sheetFormatPr defaultRowHeight="14.4" x14ac:dyDescent="0.3"/>
  <cols>
    <col min="2" max="2" width="8.88671875" customWidth="1"/>
    <col min="3" max="3" width="17.5546875" customWidth="1"/>
    <col min="4" max="4" width="18" customWidth="1"/>
    <col min="5" max="5" width="17.6640625" customWidth="1"/>
    <col min="6" max="6" width="17.5546875" customWidth="1"/>
    <col min="7" max="7" width="15.77734375" customWidth="1"/>
    <col min="8" max="8" width="16" customWidth="1"/>
    <col min="9" max="9" width="16.5546875" customWidth="1"/>
    <col min="10" max="10" width="16.21875" customWidth="1"/>
    <col min="11" max="11" width="16.33203125" customWidth="1"/>
  </cols>
  <sheetData>
    <row r="2" spans="2:11" ht="43.2" customHeight="1" x14ac:dyDescent="0.3">
      <c r="B2" s="8" t="s">
        <v>609</v>
      </c>
      <c r="C2" s="8"/>
      <c r="D2" s="8"/>
      <c r="E2" s="8"/>
      <c r="F2" s="8"/>
      <c r="G2" s="8"/>
      <c r="H2" s="8"/>
      <c r="I2" s="8"/>
      <c r="J2" s="8"/>
      <c r="K2" s="8"/>
    </row>
    <row r="4" spans="2:11" ht="28.8" customHeight="1" thickBot="1" x14ac:dyDescent="0.35">
      <c r="B4" s="6" t="s">
        <v>0</v>
      </c>
      <c r="C4" s="7" t="s">
        <v>20</v>
      </c>
      <c r="D4" s="7" t="s">
        <v>16</v>
      </c>
      <c r="E4" s="7" t="s">
        <v>27</v>
      </c>
      <c r="F4" s="7" t="s">
        <v>10</v>
      </c>
      <c r="G4" s="7" t="s">
        <v>8</v>
      </c>
      <c r="H4" s="7" t="s">
        <v>11</v>
      </c>
      <c r="I4" s="7" t="s">
        <v>32</v>
      </c>
      <c r="J4" s="7" t="s">
        <v>2</v>
      </c>
      <c r="K4" s="7" t="s">
        <v>1</v>
      </c>
    </row>
    <row r="5" spans="2:11" x14ac:dyDescent="0.3">
      <c r="B5" s="2">
        <v>2003</v>
      </c>
      <c r="C5" s="3" t="s">
        <v>89</v>
      </c>
      <c r="D5" s="3" t="s">
        <v>87</v>
      </c>
      <c r="E5" s="3" t="s">
        <v>90</v>
      </c>
      <c r="F5" s="3" t="s">
        <v>85</v>
      </c>
      <c r="G5" s="3" t="s">
        <v>84</v>
      </c>
      <c r="H5" s="3" t="s">
        <v>86</v>
      </c>
      <c r="I5" s="3" t="s">
        <v>91</v>
      </c>
      <c r="J5" s="3" t="s">
        <v>83</v>
      </c>
      <c r="K5" s="3" t="s">
        <v>88</v>
      </c>
    </row>
    <row r="6" spans="2:11" x14ac:dyDescent="0.3">
      <c r="B6" s="2">
        <v>2004</v>
      </c>
      <c r="C6" s="3" t="s">
        <v>98</v>
      </c>
      <c r="D6" s="3" t="s">
        <v>96</v>
      </c>
      <c r="E6" s="3" t="s">
        <v>99</v>
      </c>
      <c r="F6" s="3" t="s">
        <v>94</v>
      </c>
      <c r="G6" s="3" t="s">
        <v>93</v>
      </c>
      <c r="H6" s="3" t="s">
        <v>95</v>
      </c>
      <c r="I6" s="3" t="s">
        <v>100</v>
      </c>
      <c r="J6" s="3" t="s">
        <v>92</v>
      </c>
      <c r="K6" s="3" t="s">
        <v>97</v>
      </c>
    </row>
    <row r="7" spans="2:11" x14ac:dyDescent="0.3">
      <c r="B7" s="2">
        <v>2005</v>
      </c>
      <c r="C7" s="3" t="s">
        <v>107</v>
      </c>
      <c r="D7" s="3" t="s">
        <v>105</v>
      </c>
      <c r="E7" s="3" t="s">
        <v>108</v>
      </c>
      <c r="F7" s="3" t="s">
        <v>103</v>
      </c>
      <c r="G7" s="3" t="s">
        <v>102</v>
      </c>
      <c r="H7" s="3" t="s">
        <v>104</v>
      </c>
      <c r="I7" s="3" t="s">
        <v>109</v>
      </c>
      <c r="J7" s="3" t="s">
        <v>101</v>
      </c>
      <c r="K7" s="3" t="s">
        <v>106</v>
      </c>
    </row>
    <row r="8" spans="2:11" x14ac:dyDescent="0.3">
      <c r="B8" s="2">
        <v>2006</v>
      </c>
      <c r="C8" s="3" t="s">
        <v>116</v>
      </c>
      <c r="D8" s="3" t="s">
        <v>114</v>
      </c>
      <c r="E8" s="3" t="s">
        <v>117</v>
      </c>
      <c r="F8" s="3" t="s">
        <v>112</v>
      </c>
      <c r="G8" s="3" t="s">
        <v>111</v>
      </c>
      <c r="H8" s="3" t="s">
        <v>113</v>
      </c>
      <c r="I8" s="3" t="s">
        <v>118</v>
      </c>
      <c r="J8" s="3" t="s">
        <v>110</v>
      </c>
      <c r="K8" s="3" t="s">
        <v>115</v>
      </c>
    </row>
    <row r="9" spans="2:11" x14ac:dyDescent="0.3">
      <c r="B9" s="2">
        <v>2007</v>
      </c>
      <c r="C9" s="3" t="s">
        <v>125</v>
      </c>
      <c r="D9" s="3" t="s">
        <v>123</v>
      </c>
      <c r="E9" s="3" t="s">
        <v>126</v>
      </c>
      <c r="F9" s="3" t="s">
        <v>121</v>
      </c>
      <c r="G9" s="3" t="s">
        <v>120</v>
      </c>
      <c r="H9" s="3" t="s">
        <v>122</v>
      </c>
      <c r="I9" s="3" t="s">
        <v>127</v>
      </c>
      <c r="J9" s="3" t="s">
        <v>119</v>
      </c>
      <c r="K9" s="3" t="s">
        <v>124</v>
      </c>
    </row>
    <row r="10" spans="2:11" x14ac:dyDescent="0.3">
      <c r="B10" s="2">
        <v>2008</v>
      </c>
      <c r="C10" s="3" t="s">
        <v>134</v>
      </c>
      <c r="D10" s="3" t="s">
        <v>132</v>
      </c>
      <c r="E10" s="3" t="s">
        <v>135</v>
      </c>
      <c r="F10" s="3" t="s">
        <v>130</v>
      </c>
      <c r="G10" s="3" t="s">
        <v>129</v>
      </c>
      <c r="H10" s="3" t="s">
        <v>131</v>
      </c>
      <c r="I10" s="3" t="s">
        <v>136</v>
      </c>
      <c r="J10" s="3" t="s">
        <v>128</v>
      </c>
      <c r="K10" s="3" t="s">
        <v>133</v>
      </c>
    </row>
    <row r="11" spans="2:11" x14ac:dyDescent="0.3">
      <c r="B11" s="2">
        <v>2009</v>
      </c>
      <c r="C11" s="3" t="s">
        <v>143</v>
      </c>
      <c r="D11" s="3" t="s">
        <v>141</v>
      </c>
      <c r="E11" s="3" t="s">
        <v>144</v>
      </c>
      <c r="F11" s="3" t="s">
        <v>139</v>
      </c>
      <c r="G11" s="3" t="s">
        <v>138</v>
      </c>
      <c r="H11" s="3" t="s">
        <v>140</v>
      </c>
      <c r="I11" s="3" t="s">
        <v>145</v>
      </c>
      <c r="J11" s="3" t="s">
        <v>137</v>
      </c>
      <c r="K11" s="3" t="s">
        <v>142</v>
      </c>
    </row>
    <row r="12" spans="2:11" x14ac:dyDescent="0.3">
      <c r="B12" s="2">
        <v>2010</v>
      </c>
      <c r="C12" s="3" t="s">
        <v>152</v>
      </c>
      <c r="D12" s="3" t="s">
        <v>150</v>
      </c>
      <c r="E12" s="3" t="s">
        <v>153</v>
      </c>
      <c r="F12" s="3" t="s">
        <v>148</v>
      </c>
      <c r="G12" s="3" t="s">
        <v>147</v>
      </c>
      <c r="H12" s="3" t="s">
        <v>149</v>
      </c>
      <c r="I12" s="3" t="s">
        <v>154</v>
      </c>
      <c r="J12" s="3" t="s">
        <v>146</v>
      </c>
      <c r="K12" s="3" t="s">
        <v>151</v>
      </c>
    </row>
    <row r="13" spans="2:11" x14ac:dyDescent="0.3">
      <c r="B13" s="2">
        <v>2011</v>
      </c>
      <c r="C13" s="3" t="s">
        <v>161</v>
      </c>
      <c r="D13" s="3" t="s">
        <v>159</v>
      </c>
      <c r="E13" s="3" t="s">
        <v>162</v>
      </c>
      <c r="F13" s="3" t="s">
        <v>157</v>
      </c>
      <c r="G13" s="3" t="s">
        <v>156</v>
      </c>
      <c r="H13" s="3" t="s">
        <v>158</v>
      </c>
      <c r="I13" s="3" t="s">
        <v>163</v>
      </c>
      <c r="J13" s="3" t="s">
        <v>155</v>
      </c>
      <c r="K13" s="3" t="s">
        <v>160</v>
      </c>
    </row>
    <row r="14" spans="2:11" x14ac:dyDescent="0.3">
      <c r="B14" s="2">
        <v>2012</v>
      </c>
      <c r="C14" s="3" t="s">
        <v>170</v>
      </c>
      <c r="D14" s="3" t="s">
        <v>168</v>
      </c>
      <c r="E14" s="3" t="s">
        <v>171</v>
      </c>
      <c r="F14" s="3" t="s">
        <v>166</v>
      </c>
      <c r="G14" s="3" t="s">
        <v>165</v>
      </c>
      <c r="H14" s="3" t="s">
        <v>167</v>
      </c>
      <c r="I14" s="3" t="s">
        <v>172</v>
      </c>
      <c r="J14" s="3" t="s">
        <v>164</v>
      </c>
      <c r="K14" s="3" t="s">
        <v>169</v>
      </c>
    </row>
    <row r="15" spans="2:11" x14ac:dyDescent="0.3">
      <c r="B15" s="2">
        <v>2013</v>
      </c>
      <c r="C15" s="3" t="s">
        <v>179</v>
      </c>
      <c r="D15" s="3" t="s">
        <v>177</v>
      </c>
      <c r="E15" s="3" t="s">
        <v>180</v>
      </c>
      <c r="F15" s="3" t="s">
        <v>175</v>
      </c>
      <c r="G15" s="3" t="s">
        <v>174</v>
      </c>
      <c r="H15" s="3" t="s">
        <v>176</v>
      </c>
      <c r="I15" s="3" t="s">
        <v>181</v>
      </c>
      <c r="J15" s="3" t="s">
        <v>173</v>
      </c>
      <c r="K15" s="3" t="s">
        <v>178</v>
      </c>
    </row>
    <row r="16" spans="2:11" x14ac:dyDescent="0.3">
      <c r="B16" s="2">
        <v>2014</v>
      </c>
      <c r="C16" s="3" t="s">
        <v>188</v>
      </c>
      <c r="D16" s="3" t="s">
        <v>186</v>
      </c>
      <c r="E16" s="3" t="s">
        <v>189</v>
      </c>
      <c r="F16" s="3" t="s">
        <v>184</v>
      </c>
      <c r="G16" s="3" t="s">
        <v>183</v>
      </c>
      <c r="H16" s="3" t="s">
        <v>185</v>
      </c>
      <c r="I16" s="3" t="s">
        <v>190</v>
      </c>
      <c r="J16" s="3" t="s">
        <v>182</v>
      </c>
      <c r="K16" s="3" t="s">
        <v>187</v>
      </c>
    </row>
    <row r="17" spans="2:11" x14ac:dyDescent="0.3">
      <c r="B17" s="2">
        <v>2015</v>
      </c>
      <c r="C17" s="3" t="s">
        <v>196</v>
      </c>
      <c r="D17" s="3" t="s">
        <v>195</v>
      </c>
      <c r="E17" s="3" t="s">
        <v>197</v>
      </c>
      <c r="F17" s="3" t="s">
        <v>193</v>
      </c>
      <c r="G17" s="3" t="s">
        <v>192</v>
      </c>
      <c r="H17" s="3" t="s">
        <v>194</v>
      </c>
      <c r="I17" s="3" t="s">
        <v>198</v>
      </c>
      <c r="J17" s="3" t="s">
        <v>191</v>
      </c>
      <c r="K17" s="3" t="s">
        <v>35</v>
      </c>
    </row>
    <row r="18" spans="2:11" x14ac:dyDescent="0.3">
      <c r="B18" s="2">
        <v>2016</v>
      </c>
      <c r="C18" s="3" t="s">
        <v>205</v>
      </c>
      <c r="D18" s="3" t="s">
        <v>203</v>
      </c>
      <c r="E18" s="3" t="s">
        <v>206</v>
      </c>
      <c r="F18" s="3" t="s">
        <v>201</v>
      </c>
      <c r="G18" s="3" t="s">
        <v>200</v>
      </c>
      <c r="H18" s="3" t="s">
        <v>202</v>
      </c>
      <c r="I18" s="3" t="s">
        <v>207</v>
      </c>
      <c r="J18" s="3" t="s">
        <v>199</v>
      </c>
      <c r="K18" s="3" t="s">
        <v>204</v>
      </c>
    </row>
    <row r="19" spans="2:11" x14ac:dyDescent="0.3">
      <c r="B19" s="2">
        <v>2017</v>
      </c>
      <c r="C19" s="3" t="s">
        <v>214</v>
      </c>
      <c r="D19" s="3" t="s">
        <v>212</v>
      </c>
      <c r="E19" s="3" t="s">
        <v>215</v>
      </c>
      <c r="F19" s="3" t="s">
        <v>210</v>
      </c>
      <c r="G19" s="3" t="s">
        <v>209</v>
      </c>
      <c r="H19" s="3" t="s">
        <v>211</v>
      </c>
      <c r="I19" s="3" t="s">
        <v>216</v>
      </c>
      <c r="J19" s="3" t="s">
        <v>208</v>
      </c>
      <c r="K19" s="3" t="s">
        <v>213</v>
      </c>
    </row>
    <row r="20" spans="2:11" x14ac:dyDescent="0.3">
      <c r="B20" s="2">
        <v>2018</v>
      </c>
      <c r="C20" s="3" t="s">
        <v>223</v>
      </c>
      <c r="D20" s="3" t="s">
        <v>221</v>
      </c>
      <c r="E20" s="3" t="s">
        <v>224</v>
      </c>
      <c r="F20" s="3" t="s">
        <v>219</v>
      </c>
      <c r="G20" s="3" t="s">
        <v>218</v>
      </c>
      <c r="H20" s="3" t="s">
        <v>220</v>
      </c>
      <c r="I20" s="3" t="s">
        <v>225</v>
      </c>
      <c r="J20" s="3" t="s">
        <v>217</v>
      </c>
      <c r="K20" s="3" t="s">
        <v>222</v>
      </c>
    </row>
    <row r="21" spans="2:11" x14ac:dyDescent="0.3">
      <c r="B21" s="2">
        <v>2019</v>
      </c>
      <c r="C21" s="3" t="s">
        <v>232</v>
      </c>
      <c r="D21" s="3" t="s">
        <v>230</v>
      </c>
      <c r="E21" s="3" t="s">
        <v>233</v>
      </c>
      <c r="F21" s="3" t="s">
        <v>228</v>
      </c>
      <c r="G21" s="3" t="s">
        <v>227</v>
      </c>
      <c r="H21" s="3" t="s">
        <v>229</v>
      </c>
      <c r="I21" s="3" t="s">
        <v>234</v>
      </c>
      <c r="J21" s="3" t="s">
        <v>226</v>
      </c>
      <c r="K21" s="3" t="s">
        <v>231</v>
      </c>
    </row>
    <row r="22" spans="2:11" x14ac:dyDescent="0.3">
      <c r="B22" s="4">
        <v>2020</v>
      </c>
      <c r="C22" s="5" t="s">
        <v>241</v>
      </c>
      <c r="D22" s="5" t="s">
        <v>239</v>
      </c>
      <c r="E22" s="5" t="s">
        <v>242</v>
      </c>
      <c r="F22" s="5" t="s">
        <v>237</v>
      </c>
      <c r="G22" s="5" t="s">
        <v>236</v>
      </c>
      <c r="H22" s="5" t="s">
        <v>238</v>
      </c>
      <c r="I22" s="5" t="s">
        <v>243</v>
      </c>
      <c r="J22" s="5" t="s">
        <v>235</v>
      </c>
      <c r="K22" s="5" t="s">
        <v>240</v>
      </c>
    </row>
    <row r="25" spans="2:11" x14ac:dyDescent="0.3">
      <c r="B25" s="1" t="s">
        <v>613</v>
      </c>
    </row>
    <row r="26" spans="2:11" x14ac:dyDescent="0.3">
      <c r="B26" s="12" t="s">
        <v>616</v>
      </c>
      <c r="C26" s="12"/>
    </row>
    <row r="28" spans="2:11" ht="28.8" customHeight="1" thickBot="1" x14ac:dyDescent="0.35">
      <c r="B28" s="6" t="s">
        <v>0</v>
      </c>
      <c r="C28" s="7" t="str">
        <f>C4</f>
        <v>Rainbow runner</v>
      </c>
      <c r="D28" s="7" t="str">
        <f t="shared" ref="D28:K28" si="0">D4</f>
        <v>Mackerel scad</v>
      </c>
      <c r="E28" s="7" t="str">
        <f t="shared" si="0"/>
        <v>Oceanic triggerfish</v>
      </c>
      <c r="F28" s="7" t="str">
        <f t="shared" si="0"/>
        <v>Frigate &amp; bullet tunas</v>
      </c>
      <c r="G28" s="7" t="str">
        <f t="shared" si="0"/>
        <v>Mahi mahi</v>
      </c>
      <c r="H28" s="7" t="str">
        <f t="shared" si="0"/>
        <v>Kawakawa</v>
      </c>
      <c r="I28" s="7" t="str">
        <f t="shared" si="0"/>
        <v>Wahoo</v>
      </c>
      <c r="J28" s="7" t="str">
        <f t="shared" si="0"/>
        <v>Albacore</v>
      </c>
      <c r="K28" s="7" t="str">
        <f t="shared" si="0"/>
        <v>Others</v>
      </c>
    </row>
    <row r="29" spans="2:11" x14ac:dyDescent="0.3">
      <c r="B29" s="2">
        <v>2003</v>
      </c>
      <c r="C29" s="13">
        <f>IF($B$26="Mean",VALUE(MID(C5,1,FIND("(",C5)-2)),IF($B$26="Lower 95% confidence limit", VALUE(MID(C5,FIND("(",C5)+1,FIND("-",C5)-FIND("(",C5)-1)),VALUE(MID(C5,FIND("-",C5)+1,FIND(")",C5)-FIND("-",C5)-1))))</f>
        <v>3045</v>
      </c>
      <c r="D29" s="13">
        <f t="shared" ref="D29:J29" si="1">IF($B$26="Mean",VALUE(MID(D5,1,FIND("(",D5)-2)),IF($B$26="Lower 95% confidence limit", VALUE(MID(D5,FIND("(",D5)+1,FIND("-",D5)-FIND("(",D5)-1)),VALUE(MID(D5,FIND("-",D5)+1,FIND(")",D5)-FIND("-",D5)-1))))</f>
        <v>1063</v>
      </c>
      <c r="E29" s="13">
        <f t="shared" si="1"/>
        <v>762</v>
      </c>
      <c r="F29" s="13">
        <f t="shared" si="1"/>
        <v>1016</v>
      </c>
      <c r="G29" s="13">
        <f t="shared" si="1"/>
        <v>454</v>
      </c>
      <c r="H29" s="13">
        <f t="shared" si="1"/>
        <v>205</v>
      </c>
      <c r="I29" s="13">
        <f t="shared" si="1"/>
        <v>115</v>
      </c>
      <c r="J29" s="13">
        <f t="shared" si="1"/>
        <v>207</v>
      </c>
      <c r="K29" s="13">
        <f t="shared" ref="K29" si="2">IF($B$26="Mean",VALUE(MID(K5,1,FIND("(",K5)-2)),IF($B$26="Lower 95% confidence limit", VALUE(MID(K5,FIND("(",K5)+1,FIND("-",K5)-FIND("(",K5)-1)),VALUE(MID(K5,FIND("-",K5)+1,FIND(")",K5)-FIND("-",K5)-1))))</f>
        <v>423</v>
      </c>
    </row>
    <row r="30" spans="2:11" x14ac:dyDescent="0.3">
      <c r="B30" s="2">
        <v>2004</v>
      </c>
      <c r="C30" s="13">
        <f t="shared" ref="C30:J46" si="3">IF($B$26="Mean",VALUE(MID(C6,1,FIND("(",C6)-2)),IF($B$26="Lower 95% confidence limit", VALUE(MID(C6,FIND("(",C6)+1,FIND("-",C6)-FIND("(",C6)-1)),VALUE(MID(C6,FIND("-",C6)+1,FIND(")",C6)-FIND("-",C6)-1))))</f>
        <v>5067</v>
      </c>
      <c r="D30" s="13">
        <f t="shared" si="3"/>
        <v>1946</v>
      </c>
      <c r="E30" s="13">
        <f t="shared" si="3"/>
        <v>1417</v>
      </c>
      <c r="F30" s="13">
        <f t="shared" si="3"/>
        <v>1059</v>
      </c>
      <c r="G30" s="13">
        <f t="shared" si="3"/>
        <v>665</v>
      </c>
      <c r="H30" s="13">
        <f t="shared" si="3"/>
        <v>155</v>
      </c>
      <c r="I30" s="13">
        <f t="shared" si="3"/>
        <v>153</v>
      </c>
      <c r="J30" s="13">
        <f t="shared" si="3"/>
        <v>151</v>
      </c>
      <c r="K30" s="13">
        <f t="shared" ref="K30" si="4">IF($B$26="Mean",VALUE(MID(K6,1,FIND("(",K6)-2)),IF($B$26="Lower 95% confidence limit", VALUE(MID(K6,FIND("(",K6)+1,FIND("-",K6)-FIND("(",K6)-1)),VALUE(MID(K6,FIND("-",K6)+1,FIND(")",K6)-FIND("-",K6)-1))))</f>
        <v>563</v>
      </c>
    </row>
    <row r="31" spans="2:11" x14ac:dyDescent="0.3">
      <c r="B31" s="2">
        <v>2005</v>
      </c>
      <c r="C31" s="13">
        <f t="shared" si="3"/>
        <v>4042</v>
      </c>
      <c r="D31" s="13">
        <f t="shared" si="3"/>
        <v>1785</v>
      </c>
      <c r="E31" s="13">
        <f t="shared" si="3"/>
        <v>1087</v>
      </c>
      <c r="F31" s="13">
        <f t="shared" si="3"/>
        <v>871</v>
      </c>
      <c r="G31" s="13">
        <f t="shared" si="3"/>
        <v>511</v>
      </c>
      <c r="H31" s="13">
        <f t="shared" si="3"/>
        <v>112</v>
      </c>
      <c r="I31" s="13">
        <f t="shared" si="3"/>
        <v>116</v>
      </c>
      <c r="J31" s="13">
        <f t="shared" si="3"/>
        <v>186</v>
      </c>
      <c r="K31" s="13">
        <f t="shared" ref="K31" si="5">IF($B$26="Mean",VALUE(MID(K7,1,FIND("(",K7)-2)),IF($B$26="Lower 95% confidence limit", VALUE(MID(K7,FIND("(",K7)+1,FIND("-",K7)-FIND("(",K7)-1)),VALUE(MID(K7,FIND("-",K7)+1,FIND(")",K7)-FIND("-",K7)-1))))</f>
        <v>392</v>
      </c>
    </row>
    <row r="32" spans="2:11" x14ac:dyDescent="0.3">
      <c r="B32" s="2">
        <v>2006</v>
      </c>
      <c r="C32" s="13">
        <f t="shared" si="3"/>
        <v>4394</v>
      </c>
      <c r="D32" s="13">
        <f t="shared" si="3"/>
        <v>1903</v>
      </c>
      <c r="E32" s="13">
        <f t="shared" si="3"/>
        <v>1156</v>
      </c>
      <c r="F32" s="13">
        <f t="shared" si="3"/>
        <v>829</v>
      </c>
      <c r="G32" s="13">
        <f t="shared" si="3"/>
        <v>561</v>
      </c>
      <c r="H32" s="13">
        <f t="shared" si="3"/>
        <v>103</v>
      </c>
      <c r="I32" s="13">
        <f t="shared" si="3"/>
        <v>122</v>
      </c>
      <c r="J32" s="13">
        <f t="shared" si="3"/>
        <v>163</v>
      </c>
      <c r="K32" s="13">
        <f t="shared" ref="K32" si="6">IF($B$26="Mean",VALUE(MID(K8,1,FIND("(",K8)-2)),IF($B$26="Lower 95% confidence limit", VALUE(MID(K8,FIND("(",K8)+1,FIND("-",K8)-FIND("(",K8)-1)),VALUE(MID(K8,FIND("-",K8)+1,FIND(")",K8)-FIND("-",K8)-1))))</f>
        <v>375</v>
      </c>
    </row>
    <row r="33" spans="2:11" x14ac:dyDescent="0.3">
      <c r="B33" s="2">
        <v>2007</v>
      </c>
      <c r="C33" s="13">
        <f t="shared" si="3"/>
        <v>4126</v>
      </c>
      <c r="D33" s="13">
        <f t="shared" si="3"/>
        <v>1831</v>
      </c>
      <c r="E33" s="13">
        <f t="shared" si="3"/>
        <v>1019</v>
      </c>
      <c r="F33" s="13">
        <f t="shared" si="3"/>
        <v>1034</v>
      </c>
      <c r="G33" s="13">
        <f t="shared" si="3"/>
        <v>521</v>
      </c>
      <c r="H33" s="13">
        <f t="shared" si="3"/>
        <v>155</v>
      </c>
      <c r="I33" s="13">
        <f t="shared" si="3"/>
        <v>140</v>
      </c>
      <c r="J33" s="13">
        <f t="shared" si="3"/>
        <v>173</v>
      </c>
      <c r="K33" s="13">
        <f t="shared" ref="K33" si="7">IF($B$26="Mean",VALUE(MID(K9,1,FIND("(",K9)-2)),IF($B$26="Lower 95% confidence limit", VALUE(MID(K9,FIND("(",K9)+1,FIND("-",K9)-FIND("(",K9)-1)),VALUE(MID(K9,FIND("-",K9)+1,FIND(")",K9)-FIND("-",K9)-1))))</f>
        <v>320</v>
      </c>
    </row>
    <row r="34" spans="2:11" x14ac:dyDescent="0.3">
      <c r="B34" s="2">
        <v>2008</v>
      </c>
      <c r="C34" s="13">
        <f t="shared" si="3"/>
        <v>3559</v>
      </c>
      <c r="D34" s="13">
        <f t="shared" si="3"/>
        <v>1469</v>
      </c>
      <c r="E34" s="13">
        <f t="shared" si="3"/>
        <v>722</v>
      </c>
      <c r="F34" s="13">
        <f t="shared" si="3"/>
        <v>1009</v>
      </c>
      <c r="G34" s="13">
        <f t="shared" si="3"/>
        <v>551</v>
      </c>
      <c r="H34" s="13">
        <f t="shared" si="3"/>
        <v>189</v>
      </c>
      <c r="I34" s="13">
        <f t="shared" si="3"/>
        <v>206</v>
      </c>
      <c r="J34" s="13">
        <f t="shared" si="3"/>
        <v>194</v>
      </c>
      <c r="K34" s="13">
        <f t="shared" ref="K34" si="8">IF($B$26="Mean",VALUE(MID(K10,1,FIND("(",K10)-2)),IF($B$26="Lower 95% confidence limit", VALUE(MID(K10,FIND("(",K10)+1,FIND("-",K10)-FIND("(",K10)-1)),VALUE(MID(K10,FIND("-",K10)+1,FIND(")",K10)-FIND("-",K10)-1))))</f>
        <v>247</v>
      </c>
    </row>
    <row r="35" spans="2:11" x14ac:dyDescent="0.3">
      <c r="B35" s="2">
        <v>2009</v>
      </c>
      <c r="C35" s="13">
        <f t="shared" si="3"/>
        <v>3789</v>
      </c>
      <c r="D35" s="13">
        <f t="shared" si="3"/>
        <v>1623</v>
      </c>
      <c r="E35" s="13">
        <f t="shared" si="3"/>
        <v>865</v>
      </c>
      <c r="F35" s="13">
        <f t="shared" si="3"/>
        <v>594</v>
      </c>
      <c r="G35" s="13">
        <f t="shared" si="3"/>
        <v>579</v>
      </c>
      <c r="H35" s="13">
        <f t="shared" si="3"/>
        <v>188</v>
      </c>
      <c r="I35" s="13">
        <f t="shared" si="3"/>
        <v>168</v>
      </c>
      <c r="J35" s="13">
        <f t="shared" si="3"/>
        <v>93</v>
      </c>
      <c r="K35" s="13">
        <f t="shared" ref="K35" si="9">IF($B$26="Mean",VALUE(MID(K11,1,FIND("(",K11)-2)),IF($B$26="Lower 95% confidence limit", VALUE(MID(K11,FIND("(",K11)+1,FIND("-",K11)-FIND("(",K11)-1)),VALUE(MID(K11,FIND("-",K11)+1,FIND(")",K11)-FIND("-",K11)-1))))</f>
        <v>342</v>
      </c>
    </row>
    <row r="36" spans="2:11" x14ac:dyDescent="0.3">
      <c r="B36" s="2">
        <v>2010</v>
      </c>
      <c r="C36" s="13">
        <f t="shared" si="3"/>
        <v>2684</v>
      </c>
      <c r="D36" s="13">
        <f t="shared" si="3"/>
        <v>952</v>
      </c>
      <c r="E36" s="13">
        <f t="shared" si="3"/>
        <v>713</v>
      </c>
      <c r="F36" s="13">
        <f t="shared" si="3"/>
        <v>217</v>
      </c>
      <c r="G36" s="13">
        <f t="shared" si="3"/>
        <v>371</v>
      </c>
      <c r="H36" s="13">
        <f t="shared" si="3"/>
        <v>94</v>
      </c>
      <c r="I36" s="13">
        <f t="shared" si="3"/>
        <v>103</v>
      </c>
      <c r="J36" s="13">
        <f t="shared" si="3"/>
        <v>66</v>
      </c>
      <c r="K36" s="13">
        <f t="shared" ref="K36" si="10">IF($B$26="Mean",VALUE(MID(K12,1,FIND("(",K12)-2)),IF($B$26="Lower 95% confidence limit", VALUE(MID(K12,FIND("(",K12)+1,FIND("-",K12)-FIND("(",K12)-1)),VALUE(MID(K12,FIND("-",K12)+1,FIND(")",K12)-FIND("-",K12)-1))))</f>
        <v>289</v>
      </c>
    </row>
    <row r="37" spans="2:11" x14ac:dyDescent="0.3">
      <c r="B37" s="2">
        <v>2011</v>
      </c>
      <c r="C37" s="13">
        <f t="shared" si="3"/>
        <v>2328</v>
      </c>
      <c r="D37" s="13">
        <f t="shared" si="3"/>
        <v>628</v>
      </c>
      <c r="E37" s="13">
        <f t="shared" si="3"/>
        <v>489</v>
      </c>
      <c r="F37" s="13">
        <f t="shared" si="3"/>
        <v>279</v>
      </c>
      <c r="G37" s="13">
        <f t="shared" si="3"/>
        <v>341</v>
      </c>
      <c r="H37" s="13">
        <f t="shared" si="3"/>
        <v>219</v>
      </c>
      <c r="I37" s="13">
        <f t="shared" si="3"/>
        <v>165</v>
      </c>
      <c r="J37" s="13">
        <f t="shared" si="3"/>
        <v>163</v>
      </c>
      <c r="K37" s="13">
        <f t="shared" ref="K37" si="11">IF($B$26="Mean",VALUE(MID(K13,1,FIND("(",K13)-2)),IF($B$26="Lower 95% confidence limit", VALUE(MID(K13,FIND("(",K13)+1,FIND("-",K13)-FIND("(",K13)-1)),VALUE(MID(K13,FIND("-",K13)+1,FIND(")",K13)-FIND("-",K13)-1))))</f>
        <v>200</v>
      </c>
    </row>
    <row r="38" spans="2:11" x14ac:dyDescent="0.3">
      <c r="B38" s="2">
        <v>2012</v>
      </c>
      <c r="C38" s="13">
        <f t="shared" si="3"/>
        <v>2134</v>
      </c>
      <c r="D38" s="13">
        <f t="shared" si="3"/>
        <v>747</v>
      </c>
      <c r="E38" s="13">
        <f t="shared" si="3"/>
        <v>459</v>
      </c>
      <c r="F38" s="13">
        <f t="shared" si="3"/>
        <v>362</v>
      </c>
      <c r="G38" s="13">
        <f t="shared" si="3"/>
        <v>364</v>
      </c>
      <c r="H38" s="13">
        <f t="shared" si="3"/>
        <v>180</v>
      </c>
      <c r="I38" s="13">
        <f t="shared" si="3"/>
        <v>166</v>
      </c>
      <c r="J38" s="13">
        <f t="shared" si="3"/>
        <v>219</v>
      </c>
      <c r="K38" s="13">
        <f t="shared" ref="K38" si="12">IF($B$26="Mean",VALUE(MID(K14,1,FIND("(",K14)-2)),IF($B$26="Lower 95% confidence limit", VALUE(MID(K14,FIND("(",K14)+1,FIND("-",K14)-FIND("(",K14)-1)),VALUE(MID(K14,FIND("-",K14)+1,FIND(")",K14)-FIND("-",K14)-1))))</f>
        <v>217</v>
      </c>
    </row>
    <row r="39" spans="2:11" x14ac:dyDescent="0.3">
      <c r="B39" s="2">
        <v>2013</v>
      </c>
      <c r="C39" s="13">
        <f t="shared" si="3"/>
        <v>2208</v>
      </c>
      <c r="D39" s="13">
        <f t="shared" si="3"/>
        <v>1373</v>
      </c>
      <c r="E39" s="13">
        <f t="shared" si="3"/>
        <v>564</v>
      </c>
      <c r="F39" s="13">
        <f t="shared" si="3"/>
        <v>625</v>
      </c>
      <c r="G39" s="13">
        <f t="shared" si="3"/>
        <v>491</v>
      </c>
      <c r="H39" s="13">
        <f t="shared" si="3"/>
        <v>237</v>
      </c>
      <c r="I39" s="13">
        <f t="shared" si="3"/>
        <v>146</v>
      </c>
      <c r="J39" s="13">
        <f t="shared" si="3"/>
        <v>190</v>
      </c>
      <c r="K39" s="13">
        <f t="shared" ref="K39" si="13">IF($B$26="Mean",VALUE(MID(K15,1,FIND("(",K15)-2)),IF($B$26="Lower 95% confidence limit", VALUE(MID(K15,FIND("(",K15)+1,FIND("-",K15)-FIND("(",K15)-1)),VALUE(MID(K15,FIND("-",K15)+1,FIND(")",K15)-FIND("-",K15)-1))))</f>
        <v>183</v>
      </c>
    </row>
    <row r="40" spans="2:11" x14ac:dyDescent="0.3">
      <c r="B40" s="2">
        <v>2014</v>
      </c>
      <c r="C40" s="13">
        <f t="shared" si="3"/>
        <v>1920</v>
      </c>
      <c r="D40" s="13">
        <f t="shared" si="3"/>
        <v>1299</v>
      </c>
      <c r="E40" s="13">
        <f t="shared" si="3"/>
        <v>416</v>
      </c>
      <c r="F40" s="13">
        <f t="shared" si="3"/>
        <v>1219</v>
      </c>
      <c r="G40" s="13">
        <f t="shared" si="3"/>
        <v>369</v>
      </c>
      <c r="H40" s="13">
        <f t="shared" si="3"/>
        <v>306</v>
      </c>
      <c r="I40" s="13">
        <f t="shared" si="3"/>
        <v>170</v>
      </c>
      <c r="J40" s="13">
        <f t="shared" si="3"/>
        <v>52</v>
      </c>
      <c r="K40" s="13">
        <f t="shared" ref="K40" si="14">IF($B$26="Mean",VALUE(MID(K16,1,FIND("(",K16)-2)),IF($B$26="Lower 95% confidence limit", VALUE(MID(K16,FIND("(",K16)+1,FIND("-",K16)-FIND("(",K16)-1)),VALUE(MID(K16,FIND("-",K16)+1,FIND(")",K16)-FIND("-",K16)-1))))</f>
        <v>160</v>
      </c>
    </row>
    <row r="41" spans="2:11" x14ac:dyDescent="0.3">
      <c r="B41" s="2">
        <v>2015</v>
      </c>
      <c r="C41" s="13">
        <f t="shared" si="3"/>
        <v>2447</v>
      </c>
      <c r="D41" s="13">
        <f t="shared" si="3"/>
        <v>1593</v>
      </c>
      <c r="E41" s="13">
        <f t="shared" si="3"/>
        <v>436</v>
      </c>
      <c r="F41" s="13">
        <f t="shared" si="3"/>
        <v>970</v>
      </c>
      <c r="G41" s="13">
        <f t="shared" si="3"/>
        <v>427</v>
      </c>
      <c r="H41" s="13">
        <f t="shared" si="3"/>
        <v>123</v>
      </c>
      <c r="I41" s="13">
        <f t="shared" si="3"/>
        <v>82</v>
      </c>
      <c r="J41" s="13">
        <f t="shared" si="3"/>
        <v>53</v>
      </c>
      <c r="K41" s="13">
        <f t="shared" ref="K41" si="15">IF($B$26="Mean",VALUE(MID(K17,1,FIND("(",K17)-2)),IF($B$26="Lower 95% confidence limit", VALUE(MID(K17,FIND("(",K17)+1,FIND("-",K17)-FIND("(",K17)-1)),VALUE(MID(K17,FIND("-",K17)+1,FIND(")",K17)-FIND("-",K17)-1))))</f>
        <v>203</v>
      </c>
    </row>
    <row r="42" spans="2:11" x14ac:dyDescent="0.3">
      <c r="B42" s="2">
        <v>2016</v>
      </c>
      <c r="C42" s="13">
        <f t="shared" si="3"/>
        <v>3232</v>
      </c>
      <c r="D42" s="13">
        <f t="shared" si="3"/>
        <v>1784</v>
      </c>
      <c r="E42" s="13">
        <f t="shared" si="3"/>
        <v>633</v>
      </c>
      <c r="F42" s="13">
        <f t="shared" si="3"/>
        <v>279</v>
      </c>
      <c r="G42" s="13">
        <f t="shared" si="3"/>
        <v>180</v>
      </c>
      <c r="H42" s="13">
        <f t="shared" si="3"/>
        <v>120</v>
      </c>
      <c r="I42" s="13">
        <f t="shared" si="3"/>
        <v>85</v>
      </c>
      <c r="J42" s="13">
        <f t="shared" si="3"/>
        <v>82</v>
      </c>
      <c r="K42" s="13">
        <f t="shared" ref="K42" si="16">IF($B$26="Mean",VALUE(MID(K18,1,FIND("(",K18)-2)),IF($B$26="Lower 95% confidence limit", VALUE(MID(K18,FIND("(",K18)+1,FIND("-",K18)-FIND("(",K18)-1)),VALUE(MID(K18,FIND("-",K18)+1,FIND(")",K18)-FIND("-",K18)-1))))</f>
        <v>189</v>
      </c>
    </row>
    <row r="43" spans="2:11" x14ac:dyDescent="0.3">
      <c r="B43" s="2">
        <v>2017</v>
      </c>
      <c r="C43" s="13">
        <f t="shared" si="3"/>
        <v>1783</v>
      </c>
      <c r="D43" s="13">
        <f t="shared" si="3"/>
        <v>1025</v>
      </c>
      <c r="E43" s="13">
        <f t="shared" si="3"/>
        <v>333</v>
      </c>
      <c r="F43" s="13">
        <f t="shared" si="3"/>
        <v>97</v>
      </c>
      <c r="G43" s="13">
        <f t="shared" si="3"/>
        <v>211</v>
      </c>
      <c r="H43" s="13">
        <f t="shared" si="3"/>
        <v>103</v>
      </c>
      <c r="I43" s="13">
        <f t="shared" si="3"/>
        <v>109</v>
      </c>
      <c r="J43" s="13">
        <f t="shared" si="3"/>
        <v>139</v>
      </c>
      <c r="K43" s="13">
        <f t="shared" ref="K43" si="17">IF($B$26="Mean",VALUE(MID(K19,1,FIND("(",K19)-2)),IF($B$26="Lower 95% confidence limit", VALUE(MID(K19,FIND("(",K19)+1,FIND("-",K19)-FIND("(",K19)-1)),VALUE(MID(K19,FIND("-",K19)+1,FIND(")",K19)-FIND("-",K19)-1))))</f>
        <v>95</v>
      </c>
    </row>
    <row r="44" spans="2:11" x14ac:dyDescent="0.3">
      <c r="B44" s="2">
        <v>2018</v>
      </c>
      <c r="C44" s="13">
        <f t="shared" si="3"/>
        <v>1602</v>
      </c>
      <c r="D44" s="13">
        <f t="shared" si="3"/>
        <v>1101</v>
      </c>
      <c r="E44" s="13">
        <f t="shared" si="3"/>
        <v>253</v>
      </c>
      <c r="F44" s="13">
        <f t="shared" si="3"/>
        <v>123</v>
      </c>
      <c r="G44" s="13">
        <f t="shared" si="3"/>
        <v>206</v>
      </c>
      <c r="H44" s="13">
        <f t="shared" si="3"/>
        <v>133</v>
      </c>
      <c r="I44" s="13">
        <f t="shared" si="3"/>
        <v>124</v>
      </c>
      <c r="J44" s="13">
        <f t="shared" si="3"/>
        <v>58</v>
      </c>
      <c r="K44" s="13">
        <f t="shared" ref="K44" si="18">IF($B$26="Mean",VALUE(MID(K20,1,FIND("(",K20)-2)),IF($B$26="Lower 95% confidence limit", VALUE(MID(K20,FIND("(",K20)+1,FIND("-",K20)-FIND("(",K20)-1)),VALUE(MID(K20,FIND("-",K20)+1,FIND(")",K20)-FIND("-",K20)-1))))</f>
        <v>72</v>
      </c>
    </row>
    <row r="45" spans="2:11" x14ac:dyDescent="0.3">
      <c r="B45" s="2">
        <v>2019</v>
      </c>
      <c r="C45" s="13">
        <f t="shared" si="3"/>
        <v>1259</v>
      </c>
      <c r="D45" s="13">
        <f t="shared" si="3"/>
        <v>713</v>
      </c>
      <c r="E45" s="13">
        <f t="shared" si="3"/>
        <v>200</v>
      </c>
      <c r="F45" s="13">
        <f t="shared" si="3"/>
        <v>190</v>
      </c>
      <c r="G45" s="13">
        <f t="shared" si="3"/>
        <v>162</v>
      </c>
      <c r="H45" s="13">
        <f t="shared" si="3"/>
        <v>60</v>
      </c>
      <c r="I45" s="13">
        <f t="shared" si="3"/>
        <v>49</v>
      </c>
      <c r="J45" s="13">
        <f t="shared" si="3"/>
        <v>46</v>
      </c>
      <c r="K45" s="13">
        <f t="shared" ref="K45" si="19">IF($B$26="Mean",VALUE(MID(K21,1,FIND("(",K21)-2)),IF($B$26="Lower 95% confidence limit", VALUE(MID(K21,FIND("(",K21)+1,FIND("-",K21)-FIND("(",K21)-1)),VALUE(MID(K21,FIND("-",K21)+1,FIND(")",K21)-FIND("-",K21)-1))))</f>
        <v>57</v>
      </c>
    </row>
    <row r="46" spans="2:11" x14ac:dyDescent="0.3">
      <c r="B46" s="4">
        <v>2020</v>
      </c>
      <c r="C46" s="14">
        <f t="shared" si="3"/>
        <v>1624</v>
      </c>
      <c r="D46" s="14">
        <f t="shared" si="3"/>
        <v>1427</v>
      </c>
      <c r="E46" s="14">
        <f t="shared" si="3"/>
        <v>222</v>
      </c>
      <c r="F46" s="14">
        <f t="shared" si="3"/>
        <v>222</v>
      </c>
      <c r="G46" s="14">
        <f t="shared" si="3"/>
        <v>122</v>
      </c>
      <c r="H46" s="14">
        <f t="shared" si="3"/>
        <v>73</v>
      </c>
      <c r="I46" s="14">
        <f t="shared" si="3"/>
        <v>65</v>
      </c>
      <c r="J46" s="14">
        <f t="shared" si="3"/>
        <v>62</v>
      </c>
      <c r="K46" s="14">
        <f t="shared" ref="K46" si="20">IF($B$26="Mean",VALUE(MID(K22,1,FIND("(",K22)-2)),IF($B$26="Lower 95% confidence limit", VALUE(MID(K22,FIND("(",K22)+1,FIND("-",K22)-FIND("(",K22)-1)),VALUE(MID(K22,FIND("-",K22)+1,FIND(")",K22)-FIND("-",K22)-1))))</f>
        <v>125</v>
      </c>
    </row>
  </sheetData>
  <mergeCells count="2">
    <mergeCell ref="B2:K2"/>
    <mergeCell ref="B26:C26"/>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7F2B962-4721-4784-9B5B-55FE80FF9B4F}">
          <x14:formula1>
            <xm:f>'General information'!$M$7:$M$9</xm:f>
          </x14:formula1>
          <xm:sqref>B26:C26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9DB46-C3F5-451E-B5CB-ECCBE30802CD}">
  <dimension ref="B2:K46"/>
  <sheetViews>
    <sheetView workbookViewId="0">
      <selection activeCell="B26" sqref="B26:C26"/>
    </sheetView>
  </sheetViews>
  <sheetFormatPr defaultRowHeight="14.4" x14ac:dyDescent="0.3"/>
  <cols>
    <col min="3" max="3" width="18.44140625" customWidth="1"/>
    <col min="4" max="4" width="18.5546875" customWidth="1"/>
    <col min="5" max="5" width="17.44140625" customWidth="1"/>
    <col min="6" max="6" width="17.5546875" customWidth="1"/>
    <col min="7" max="7" width="15.77734375" customWidth="1"/>
    <col min="8" max="8" width="16" customWidth="1"/>
    <col min="9" max="9" width="16.5546875" customWidth="1"/>
  </cols>
  <sheetData>
    <row r="2" spans="2:11" ht="28.8" customHeight="1" x14ac:dyDescent="0.3">
      <c r="B2" s="8" t="s">
        <v>610</v>
      </c>
      <c r="C2" s="8"/>
      <c r="D2" s="8"/>
      <c r="E2" s="8"/>
      <c r="F2" s="8"/>
      <c r="G2" s="8"/>
      <c r="H2" s="8"/>
      <c r="I2" s="8"/>
      <c r="J2" s="11"/>
      <c r="K2" s="11"/>
    </row>
    <row r="4" spans="2:11" ht="28.8" customHeight="1" thickBot="1" x14ac:dyDescent="0.35">
      <c r="B4" s="6" t="s">
        <v>0</v>
      </c>
      <c r="C4" s="7" t="s">
        <v>6</v>
      </c>
      <c r="D4" s="7" t="s">
        <v>4</v>
      </c>
      <c r="E4" s="7" t="s">
        <v>15</v>
      </c>
      <c r="F4" s="7" t="s">
        <v>21</v>
      </c>
      <c r="G4" s="7" t="s">
        <v>25</v>
      </c>
      <c r="H4" s="7" t="s">
        <v>24</v>
      </c>
      <c r="I4" s="7" t="s">
        <v>3</v>
      </c>
    </row>
    <row r="5" spans="2:11" x14ac:dyDescent="0.3">
      <c r="B5" s="2">
        <v>2003</v>
      </c>
      <c r="C5" s="3" t="s">
        <v>245</v>
      </c>
      <c r="D5" s="3" t="s">
        <v>244</v>
      </c>
      <c r="E5" s="3" t="s">
        <v>246</v>
      </c>
      <c r="F5" s="3" t="s">
        <v>247</v>
      </c>
      <c r="G5" s="3" t="s">
        <v>249</v>
      </c>
      <c r="H5" s="3" t="s">
        <v>248</v>
      </c>
      <c r="I5" s="3" t="s">
        <v>36</v>
      </c>
    </row>
    <row r="6" spans="2:11" x14ac:dyDescent="0.3">
      <c r="B6" s="2">
        <v>2004</v>
      </c>
      <c r="C6" s="3" t="s">
        <v>251</v>
      </c>
      <c r="D6" s="3" t="s">
        <v>250</v>
      </c>
      <c r="E6" s="3" t="s">
        <v>252</v>
      </c>
      <c r="F6" s="3" t="s">
        <v>253</v>
      </c>
      <c r="G6" s="3" t="s">
        <v>255</v>
      </c>
      <c r="H6" s="3" t="s">
        <v>254</v>
      </c>
      <c r="I6" s="3" t="s">
        <v>36</v>
      </c>
    </row>
    <row r="7" spans="2:11" x14ac:dyDescent="0.3">
      <c r="B7" s="2">
        <v>2005</v>
      </c>
      <c r="C7" s="3" t="s">
        <v>257</v>
      </c>
      <c r="D7" s="3" t="s">
        <v>256</v>
      </c>
      <c r="E7" s="3" t="s">
        <v>258</v>
      </c>
      <c r="F7" s="3" t="s">
        <v>259</v>
      </c>
      <c r="G7" s="3" t="s">
        <v>261</v>
      </c>
      <c r="H7" s="3" t="s">
        <v>260</v>
      </c>
      <c r="I7" s="3" t="s">
        <v>36</v>
      </c>
    </row>
    <row r="8" spans="2:11" x14ac:dyDescent="0.3">
      <c r="B8" s="2">
        <v>2006</v>
      </c>
      <c r="C8" s="3" t="s">
        <v>263</v>
      </c>
      <c r="D8" s="3" t="s">
        <v>262</v>
      </c>
      <c r="E8" s="3" t="s">
        <v>264</v>
      </c>
      <c r="F8" s="3" t="s">
        <v>265</v>
      </c>
      <c r="G8" s="3" t="s">
        <v>267</v>
      </c>
      <c r="H8" s="3" t="s">
        <v>266</v>
      </c>
      <c r="I8" s="3" t="s">
        <v>37</v>
      </c>
    </row>
    <row r="9" spans="2:11" x14ac:dyDescent="0.3">
      <c r="B9" s="2">
        <v>2007</v>
      </c>
      <c r="C9" s="3" t="s">
        <v>269</v>
      </c>
      <c r="D9" s="3" t="s">
        <v>268</v>
      </c>
      <c r="E9" s="3" t="s">
        <v>270</v>
      </c>
      <c r="F9" s="3" t="s">
        <v>271</v>
      </c>
      <c r="G9" s="3" t="s">
        <v>273</v>
      </c>
      <c r="H9" s="3" t="s">
        <v>272</v>
      </c>
      <c r="I9" s="3" t="s">
        <v>36</v>
      </c>
    </row>
    <row r="10" spans="2:11" x14ac:dyDescent="0.3">
      <c r="B10" s="2">
        <v>2008</v>
      </c>
      <c r="C10" s="3" t="s">
        <v>275</v>
      </c>
      <c r="D10" s="3" t="s">
        <v>274</v>
      </c>
      <c r="E10" s="3" t="s">
        <v>276</v>
      </c>
      <c r="F10" s="3" t="s">
        <v>277</v>
      </c>
      <c r="G10" s="3" t="s">
        <v>279</v>
      </c>
      <c r="H10" s="3" t="s">
        <v>278</v>
      </c>
      <c r="I10" s="3" t="s">
        <v>36</v>
      </c>
    </row>
    <row r="11" spans="2:11" x14ac:dyDescent="0.3">
      <c r="B11" s="2">
        <v>2009</v>
      </c>
      <c r="C11" s="3" t="s">
        <v>282</v>
      </c>
      <c r="D11" s="3" t="s">
        <v>281</v>
      </c>
      <c r="E11" s="3" t="s">
        <v>283</v>
      </c>
      <c r="F11" s="3" t="s">
        <v>284</v>
      </c>
      <c r="G11" s="3" t="s">
        <v>286</v>
      </c>
      <c r="H11" s="3" t="s">
        <v>285</v>
      </c>
      <c r="I11" s="3" t="s">
        <v>280</v>
      </c>
    </row>
    <row r="12" spans="2:11" x14ac:dyDescent="0.3">
      <c r="B12" s="2">
        <v>2010</v>
      </c>
      <c r="C12" s="3" t="s">
        <v>288</v>
      </c>
      <c r="D12" s="3" t="s">
        <v>287</v>
      </c>
      <c r="E12" s="3" t="s">
        <v>289</v>
      </c>
      <c r="F12" s="3" t="s">
        <v>290</v>
      </c>
      <c r="G12" s="3" t="s">
        <v>292</v>
      </c>
      <c r="H12" s="3" t="s">
        <v>291</v>
      </c>
      <c r="I12" s="3" t="s">
        <v>36</v>
      </c>
    </row>
    <row r="13" spans="2:11" x14ac:dyDescent="0.3">
      <c r="B13" s="2">
        <v>2011</v>
      </c>
      <c r="C13" s="3" t="s">
        <v>294</v>
      </c>
      <c r="D13" s="3" t="s">
        <v>293</v>
      </c>
      <c r="E13" s="3" t="s">
        <v>295</v>
      </c>
      <c r="F13" s="3" t="s">
        <v>296</v>
      </c>
      <c r="G13" s="3" t="s">
        <v>298</v>
      </c>
      <c r="H13" s="3" t="s">
        <v>297</v>
      </c>
      <c r="I13" s="3" t="s">
        <v>36</v>
      </c>
    </row>
    <row r="14" spans="2:11" x14ac:dyDescent="0.3">
      <c r="B14" s="2">
        <v>2012</v>
      </c>
      <c r="C14" s="3" t="s">
        <v>300</v>
      </c>
      <c r="D14" s="3" t="s">
        <v>299</v>
      </c>
      <c r="E14" s="3" t="s">
        <v>301</v>
      </c>
      <c r="F14" s="3" t="s">
        <v>302</v>
      </c>
      <c r="G14" s="3" t="s">
        <v>304</v>
      </c>
      <c r="H14" s="3" t="s">
        <v>303</v>
      </c>
      <c r="I14" s="3" t="s">
        <v>36</v>
      </c>
    </row>
    <row r="15" spans="2:11" x14ac:dyDescent="0.3">
      <c r="B15" s="2">
        <v>2013</v>
      </c>
      <c r="C15" s="3" t="s">
        <v>306</v>
      </c>
      <c r="D15" s="3" t="s">
        <v>305</v>
      </c>
      <c r="E15" s="3" t="s">
        <v>307</v>
      </c>
      <c r="F15" s="3" t="s">
        <v>308</v>
      </c>
      <c r="G15" s="3" t="s">
        <v>310</v>
      </c>
      <c r="H15" s="3" t="s">
        <v>309</v>
      </c>
      <c r="I15" s="3" t="s">
        <v>36</v>
      </c>
    </row>
    <row r="16" spans="2:11" x14ac:dyDescent="0.3">
      <c r="B16" s="2">
        <v>2014</v>
      </c>
      <c r="C16" s="3" t="s">
        <v>312</v>
      </c>
      <c r="D16" s="3" t="s">
        <v>311</v>
      </c>
      <c r="E16" s="3" t="s">
        <v>313</v>
      </c>
      <c r="F16" s="3" t="s">
        <v>314</v>
      </c>
      <c r="G16" s="3" t="s">
        <v>316</v>
      </c>
      <c r="H16" s="3" t="s">
        <v>315</v>
      </c>
      <c r="I16" s="3" t="s">
        <v>36</v>
      </c>
    </row>
    <row r="17" spans="2:9" x14ac:dyDescent="0.3">
      <c r="B17" s="2">
        <v>2015</v>
      </c>
      <c r="C17" s="3" t="s">
        <v>318</v>
      </c>
      <c r="D17" s="3" t="s">
        <v>317</v>
      </c>
      <c r="E17" s="3" t="s">
        <v>319</v>
      </c>
      <c r="F17" s="3" t="s">
        <v>320</v>
      </c>
      <c r="G17" s="3" t="s">
        <v>322</v>
      </c>
      <c r="H17" s="3" t="s">
        <v>321</v>
      </c>
      <c r="I17" s="3" t="s">
        <v>36</v>
      </c>
    </row>
    <row r="18" spans="2:9" x14ac:dyDescent="0.3">
      <c r="B18" s="2">
        <v>2016</v>
      </c>
      <c r="C18" s="3" t="s">
        <v>324</v>
      </c>
      <c r="D18" s="3" t="s">
        <v>323</v>
      </c>
      <c r="E18" s="3" t="s">
        <v>325</v>
      </c>
      <c r="F18" s="3" t="s">
        <v>326</v>
      </c>
      <c r="G18" s="3" t="s">
        <v>328</v>
      </c>
      <c r="H18" s="3" t="s">
        <v>327</v>
      </c>
      <c r="I18" s="3" t="s">
        <v>36</v>
      </c>
    </row>
    <row r="19" spans="2:9" x14ac:dyDescent="0.3">
      <c r="B19" s="2">
        <v>2017</v>
      </c>
      <c r="C19" s="3" t="s">
        <v>330</v>
      </c>
      <c r="D19" s="3" t="s">
        <v>329</v>
      </c>
      <c r="E19" s="3" t="s">
        <v>331</v>
      </c>
      <c r="F19" s="3" t="s">
        <v>332</v>
      </c>
      <c r="G19" s="3" t="s">
        <v>334</v>
      </c>
      <c r="H19" s="3" t="s">
        <v>333</v>
      </c>
      <c r="I19" s="3" t="s">
        <v>36</v>
      </c>
    </row>
    <row r="20" spans="2:9" x14ac:dyDescent="0.3">
      <c r="B20" s="2">
        <v>2018</v>
      </c>
      <c r="C20" s="3" t="s">
        <v>336</v>
      </c>
      <c r="D20" s="3" t="s">
        <v>335</v>
      </c>
      <c r="E20" s="3" t="s">
        <v>337</v>
      </c>
      <c r="F20" s="3" t="s">
        <v>338</v>
      </c>
      <c r="G20" s="3" t="s">
        <v>340</v>
      </c>
      <c r="H20" s="3" t="s">
        <v>339</v>
      </c>
      <c r="I20" s="3" t="s">
        <v>36</v>
      </c>
    </row>
    <row r="21" spans="2:9" x14ac:dyDescent="0.3">
      <c r="B21" s="2">
        <v>2019</v>
      </c>
      <c r="C21" s="3" t="s">
        <v>342</v>
      </c>
      <c r="D21" s="3" t="s">
        <v>341</v>
      </c>
      <c r="E21" s="3" t="s">
        <v>343</v>
      </c>
      <c r="F21" s="3" t="s">
        <v>344</v>
      </c>
      <c r="G21" s="3" t="s">
        <v>346</v>
      </c>
      <c r="H21" s="3" t="s">
        <v>345</v>
      </c>
      <c r="I21" s="3" t="s">
        <v>38</v>
      </c>
    </row>
    <row r="22" spans="2:9" x14ac:dyDescent="0.3">
      <c r="B22" s="4">
        <v>2020</v>
      </c>
      <c r="C22" s="5" t="s">
        <v>349</v>
      </c>
      <c r="D22" s="5" t="s">
        <v>348</v>
      </c>
      <c r="E22" s="5" t="s">
        <v>350</v>
      </c>
      <c r="F22" s="5" t="s">
        <v>351</v>
      </c>
      <c r="G22" s="5" t="s">
        <v>353</v>
      </c>
      <c r="H22" s="5" t="s">
        <v>352</v>
      </c>
      <c r="I22" s="5" t="s">
        <v>347</v>
      </c>
    </row>
    <row r="25" spans="2:9" x14ac:dyDescent="0.3">
      <c r="B25" s="1" t="s">
        <v>613</v>
      </c>
    </row>
    <row r="26" spans="2:9" x14ac:dyDescent="0.3">
      <c r="B26" s="12" t="s">
        <v>614</v>
      </c>
      <c r="C26" s="12"/>
    </row>
    <row r="28" spans="2:9" ht="29.4" thickBot="1" x14ac:dyDescent="0.35">
      <c r="B28" s="6" t="s">
        <v>0</v>
      </c>
      <c r="C28" s="7" t="str">
        <f>C4</f>
        <v>Blue marlin</v>
      </c>
      <c r="D28" s="7" t="str">
        <f t="shared" ref="D28:I28" si="0">D4</f>
        <v>Black marlin</v>
      </c>
      <c r="E28" s="7" t="str">
        <f t="shared" si="0"/>
        <v>Striped marlin</v>
      </c>
      <c r="F28" s="7" t="str">
        <f t="shared" si="0"/>
        <v>Sailfish (indo-pacific)</v>
      </c>
      <c r="G28" s="7" t="str">
        <f t="shared" si="0"/>
        <v>Swordfish</v>
      </c>
      <c r="H28" s="7" t="str">
        <f t="shared" si="0"/>
        <v>Short-billed spearfish</v>
      </c>
      <c r="I28" s="7" t="str">
        <f t="shared" si="0"/>
        <v>Billfishes nei</v>
      </c>
    </row>
    <row r="29" spans="2:9" x14ac:dyDescent="0.3">
      <c r="B29" s="2">
        <v>2003</v>
      </c>
      <c r="C29" s="13">
        <f>IF($B$26="Mean",VALUE(MID(C5,1,FIND("(",C5)-2)),IF($B$26="Lower 95% confidence limit", VALUE(MID(C5,FIND("(",C5)+1,FIND("-",C5)-FIND("(",C5)-1)),VALUE(MID(C5,FIND("-",C5)+1,FIND(")",C5)-FIND("-",C5)-1))))</f>
        <v>2488</v>
      </c>
      <c r="D29" s="13">
        <f t="shared" ref="D29:I29" si="1">IF($B$26="Mean",VALUE(MID(D5,1,FIND("(",D5)-2)),IF($B$26="Lower 95% confidence limit", VALUE(MID(D5,FIND("(",D5)+1,FIND("-",D5)-FIND("(",D5)-1)),VALUE(MID(D5,FIND("-",D5)+1,FIND(")",D5)-FIND("-",D5)-1))))</f>
        <v>2536</v>
      </c>
      <c r="E29" s="13">
        <f t="shared" si="1"/>
        <v>594</v>
      </c>
      <c r="F29" s="13">
        <f t="shared" si="1"/>
        <v>665</v>
      </c>
      <c r="G29" s="13">
        <f t="shared" si="1"/>
        <v>117</v>
      </c>
      <c r="H29" s="13">
        <f t="shared" si="1"/>
        <v>163</v>
      </c>
      <c r="I29" s="13">
        <f t="shared" si="1"/>
        <v>0</v>
      </c>
    </row>
    <row r="30" spans="2:9" x14ac:dyDescent="0.3">
      <c r="B30" s="2">
        <v>2004</v>
      </c>
      <c r="C30" s="13">
        <f t="shared" ref="C30:I30" si="2">IF($B$26="Mean",VALUE(MID(C6,1,FIND("(",C6)-2)),IF($B$26="Lower 95% confidence limit", VALUE(MID(C6,FIND("(",C6)+1,FIND("-",C6)-FIND("(",C6)-1)),VALUE(MID(C6,FIND("-",C6)+1,FIND(")",C6)-FIND("-",C6)-1))))</f>
        <v>2983</v>
      </c>
      <c r="D30" s="13">
        <f t="shared" si="2"/>
        <v>2306</v>
      </c>
      <c r="E30" s="13">
        <f t="shared" si="2"/>
        <v>641</v>
      </c>
      <c r="F30" s="13">
        <f t="shared" si="2"/>
        <v>797</v>
      </c>
      <c r="G30" s="13">
        <f t="shared" si="2"/>
        <v>182</v>
      </c>
      <c r="H30" s="13">
        <f t="shared" si="2"/>
        <v>101</v>
      </c>
      <c r="I30" s="13">
        <f t="shared" si="2"/>
        <v>0</v>
      </c>
    </row>
    <row r="31" spans="2:9" x14ac:dyDescent="0.3">
      <c r="B31" s="2">
        <v>2005</v>
      </c>
      <c r="C31" s="13">
        <f t="shared" ref="C31:I31" si="3">IF($B$26="Mean",VALUE(MID(C7,1,FIND("(",C7)-2)),IF($B$26="Lower 95% confidence limit", VALUE(MID(C7,FIND("(",C7)+1,FIND("-",C7)-FIND("(",C7)-1)),VALUE(MID(C7,FIND("-",C7)+1,FIND(")",C7)-FIND("-",C7)-1))))</f>
        <v>3094</v>
      </c>
      <c r="D31" s="13">
        <f t="shared" si="3"/>
        <v>1799</v>
      </c>
      <c r="E31" s="13">
        <f t="shared" si="3"/>
        <v>622</v>
      </c>
      <c r="F31" s="13">
        <f t="shared" si="3"/>
        <v>771</v>
      </c>
      <c r="G31" s="13">
        <f t="shared" si="3"/>
        <v>180</v>
      </c>
      <c r="H31" s="13">
        <f t="shared" si="3"/>
        <v>80</v>
      </c>
      <c r="I31" s="13">
        <f t="shared" si="3"/>
        <v>0</v>
      </c>
    </row>
    <row r="32" spans="2:9" x14ac:dyDescent="0.3">
      <c r="B32" s="2">
        <v>2006</v>
      </c>
      <c r="C32" s="13">
        <f t="shared" ref="C32:I32" si="4">IF($B$26="Mean",VALUE(MID(C8,1,FIND("(",C8)-2)),IF($B$26="Lower 95% confidence limit", VALUE(MID(C8,FIND("(",C8)+1,FIND("-",C8)-FIND("(",C8)-1)),VALUE(MID(C8,FIND("-",C8)+1,FIND(")",C8)-FIND("-",C8)-1))))</f>
        <v>3148</v>
      </c>
      <c r="D32" s="13">
        <f t="shared" si="4"/>
        <v>1543</v>
      </c>
      <c r="E32" s="13">
        <f t="shared" si="4"/>
        <v>587</v>
      </c>
      <c r="F32" s="13">
        <f t="shared" si="4"/>
        <v>610</v>
      </c>
      <c r="G32" s="13">
        <f t="shared" si="4"/>
        <v>211</v>
      </c>
      <c r="H32" s="13">
        <f t="shared" si="4"/>
        <v>67</v>
      </c>
      <c r="I32" s="13">
        <f t="shared" si="4"/>
        <v>0</v>
      </c>
    </row>
    <row r="33" spans="2:9" x14ac:dyDescent="0.3">
      <c r="B33" s="2">
        <v>2007</v>
      </c>
      <c r="C33" s="13">
        <f t="shared" ref="C33:I33" si="5">IF($B$26="Mean",VALUE(MID(C9,1,FIND("(",C9)-2)),IF($B$26="Lower 95% confidence limit", VALUE(MID(C9,FIND("(",C9)+1,FIND("-",C9)-FIND("(",C9)-1)),VALUE(MID(C9,FIND("-",C9)+1,FIND(")",C9)-FIND("-",C9)-1))))</f>
        <v>3707</v>
      </c>
      <c r="D33" s="13">
        <f t="shared" si="5"/>
        <v>1517</v>
      </c>
      <c r="E33" s="13">
        <f t="shared" si="5"/>
        <v>602</v>
      </c>
      <c r="F33" s="13">
        <f t="shared" si="5"/>
        <v>477</v>
      </c>
      <c r="G33" s="13">
        <f t="shared" si="5"/>
        <v>214</v>
      </c>
      <c r="H33" s="13">
        <f t="shared" si="5"/>
        <v>91</v>
      </c>
      <c r="I33" s="13">
        <f t="shared" si="5"/>
        <v>0</v>
      </c>
    </row>
    <row r="34" spans="2:9" x14ac:dyDescent="0.3">
      <c r="B34" s="2">
        <v>2008</v>
      </c>
      <c r="C34" s="13">
        <f t="shared" ref="C34:I34" si="6">IF($B$26="Mean",VALUE(MID(C10,1,FIND("(",C10)-2)),IF($B$26="Lower 95% confidence limit", VALUE(MID(C10,FIND("(",C10)+1,FIND("-",C10)-FIND("(",C10)-1)),VALUE(MID(C10,FIND("-",C10)+1,FIND(")",C10)-FIND("-",C10)-1))))</f>
        <v>4186</v>
      </c>
      <c r="D34" s="13">
        <f t="shared" si="6"/>
        <v>1860</v>
      </c>
      <c r="E34" s="13">
        <f t="shared" si="6"/>
        <v>700</v>
      </c>
      <c r="F34" s="13">
        <f t="shared" si="6"/>
        <v>405</v>
      </c>
      <c r="G34" s="13">
        <f t="shared" si="6"/>
        <v>214</v>
      </c>
      <c r="H34" s="13">
        <f t="shared" si="6"/>
        <v>102</v>
      </c>
      <c r="I34" s="13">
        <f t="shared" si="6"/>
        <v>0</v>
      </c>
    </row>
    <row r="35" spans="2:9" x14ac:dyDescent="0.3">
      <c r="B35" s="2">
        <v>2009</v>
      </c>
      <c r="C35" s="13">
        <f t="shared" ref="C35:I35" si="7">IF($B$26="Mean",VALUE(MID(C11,1,FIND("(",C11)-2)),IF($B$26="Lower 95% confidence limit", VALUE(MID(C11,FIND("(",C11)+1,FIND("-",C11)-FIND("(",C11)-1)),VALUE(MID(C11,FIND("-",C11)+1,FIND(")",C11)-FIND("-",C11)-1))))</f>
        <v>3484</v>
      </c>
      <c r="D35" s="13">
        <f t="shared" si="7"/>
        <v>1711</v>
      </c>
      <c r="E35" s="13">
        <f t="shared" si="7"/>
        <v>838</v>
      </c>
      <c r="F35" s="13">
        <f t="shared" si="7"/>
        <v>607</v>
      </c>
      <c r="G35" s="13">
        <f t="shared" si="7"/>
        <v>200</v>
      </c>
      <c r="H35" s="13">
        <f t="shared" si="7"/>
        <v>111</v>
      </c>
      <c r="I35" s="13">
        <f t="shared" si="7"/>
        <v>13</v>
      </c>
    </row>
    <row r="36" spans="2:9" x14ac:dyDescent="0.3">
      <c r="B36" s="2">
        <v>2010</v>
      </c>
      <c r="C36" s="13">
        <f t="shared" ref="C36:I36" si="8">IF($B$26="Mean",VALUE(MID(C12,1,FIND("(",C12)-2)),IF($B$26="Lower 95% confidence limit", VALUE(MID(C12,FIND("(",C12)+1,FIND("-",C12)-FIND("(",C12)-1)),VALUE(MID(C12,FIND("-",C12)+1,FIND(")",C12)-FIND("-",C12)-1))))</f>
        <v>2757</v>
      </c>
      <c r="D36" s="13">
        <f t="shared" si="8"/>
        <v>1610</v>
      </c>
      <c r="E36" s="13">
        <f t="shared" si="8"/>
        <v>803</v>
      </c>
      <c r="F36" s="13">
        <f t="shared" si="8"/>
        <v>558</v>
      </c>
      <c r="G36" s="13">
        <f t="shared" si="8"/>
        <v>137</v>
      </c>
      <c r="H36" s="13">
        <f t="shared" si="8"/>
        <v>151</v>
      </c>
      <c r="I36" s="13">
        <f t="shared" si="8"/>
        <v>0</v>
      </c>
    </row>
    <row r="37" spans="2:9" x14ac:dyDescent="0.3">
      <c r="B37" s="2">
        <v>2011</v>
      </c>
      <c r="C37" s="13">
        <f t="shared" ref="C37:I37" si="9">IF($B$26="Mean",VALUE(MID(C13,1,FIND("(",C13)-2)),IF($B$26="Lower 95% confidence limit", VALUE(MID(C13,FIND("(",C13)+1,FIND("-",C13)-FIND("(",C13)-1)),VALUE(MID(C13,FIND("-",C13)+1,FIND(")",C13)-FIND("-",C13)-1))))</f>
        <v>3028</v>
      </c>
      <c r="D37" s="13">
        <f t="shared" si="9"/>
        <v>1759</v>
      </c>
      <c r="E37" s="13">
        <f t="shared" si="9"/>
        <v>909</v>
      </c>
      <c r="F37" s="13">
        <f t="shared" si="9"/>
        <v>532</v>
      </c>
      <c r="G37" s="13">
        <f t="shared" si="9"/>
        <v>153</v>
      </c>
      <c r="H37" s="13">
        <f t="shared" si="9"/>
        <v>97</v>
      </c>
      <c r="I37" s="13">
        <f t="shared" si="9"/>
        <v>0</v>
      </c>
    </row>
    <row r="38" spans="2:9" x14ac:dyDescent="0.3">
      <c r="B38" s="2">
        <v>2012</v>
      </c>
      <c r="C38" s="13">
        <f t="shared" ref="C38:I38" si="10">IF($B$26="Mean",VALUE(MID(C14,1,FIND("(",C14)-2)),IF($B$26="Lower 95% confidence limit", VALUE(MID(C14,FIND("(",C14)+1,FIND("-",C14)-FIND("(",C14)-1)),VALUE(MID(C14,FIND("-",C14)+1,FIND(")",C14)-FIND("-",C14)-1))))</f>
        <v>4359</v>
      </c>
      <c r="D38" s="13">
        <f t="shared" si="10"/>
        <v>2337</v>
      </c>
      <c r="E38" s="13">
        <f t="shared" si="10"/>
        <v>1239</v>
      </c>
      <c r="F38" s="13">
        <f t="shared" si="10"/>
        <v>437</v>
      </c>
      <c r="G38" s="13">
        <f t="shared" si="10"/>
        <v>173</v>
      </c>
      <c r="H38" s="13">
        <f t="shared" si="10"/>
        <v>172</v>
      </c>
      <c r="I38" s="13">
        <f t="shared" si="10"/>
        <v>0</v>
      </c>
    </row>
    <row r="39" spans="2:9" x14ac:dyDescent="0.3">
      <c r="B39" s="2">
        <v>2013</v>
      </c>
      <c r="C39" s="13">
        <f t="shared" ref="C39:I39" si="11">IF($B$26="Mean",VALUE(MID(C15,1,FIND("(",C15)-2)),IF($B$26="Lower 95% confidence limit", VALUE(MID(C15,FIND("(",C15)+1,FIND("-",C15)-FIND("(",C15)-1)),VALUE(MID(C15,FIND("-",C15)+1,FIND(")",C15)-FIND("-",C15)-1))))</f>
        <v>4500</v>
      </c>
      <c r="D39" s="13">
        <f t="shared" si="11"/>
        <v>2501</v>
      </c>
      <c r="E39" s="13">
        <f t="shared" si="11"/>
        <v>1221</v>
      </c>
      <c r="F39" s="13">
        <f t="shared" si="11"/>
        <v>445</v>
      </c>
      <c r="G39" s="13">
        <f t="shared" si="11"/>
        <v>119</v>
      </c>
      <c r="H39" s="13">
        <f t="shared" si="11"/>
        <v>160</v>
      </c>
      <c r="I39" s="13">
        <f t="shared" si="11"/>
        <v>0</v>
      </c>
    </row>
    <row r="40" spans="2:9" x14ac:dyDescent="0.3">
      <c r="B40" s="2">
        <v>2014</v>
      </c>
      <c r="C40" s="13">
        <f t="shared" ref="C40:I40" si="12">IF($B$26="Mean",VALUE(MID(C16,1,FIND("(",C16)-2)),IF($B$26="Lower 95% confidence limit", VALUE(MID(C16,FIND("(",C16)+1,FIND("-",C16)-FIND("(",C16)-1)),VALUE(MID(C16,FIND("-",C16)+1,FIND(")",C16)-FIND("-",C16)-1))))</f>
        <v>4643</v>
      </c>
      <c r="D40" s="13">
        <f t="shared" si="12"/>
        <v>1932</v>
      </c>
      <c r="E40" s="13">
        <f t="shared" si="12"/>
        <v>1043</v>
      </c>
      <c r="F40" s="13">
        <f t="shared" si="12"/>
        <v>419</v>
      </c>
      <c r="G40" s="13">
        <f t="shared" si="12"/>
        <v>100</v>
      </c>
      <c r="H40" s="13">
        <f t="shared" si="12"/>
        <v>127</v>
      </c>
      <c r="I40" s="13">
        <f t="shared" si="12"/>
        <v>0</v>
      </c>
    </row>
    <row r="41" spans="2:9" x14ac:dyDescent="0.3">
      <c r="B41" s="2">
        <v>2015</v>
      </c>
      <c r="C41" s="13">
        <f t="shared" ref="C41:I41" si="13">IF($B$26="Mean",VALUE(MID(C17,1,FIND("(",C17)-2)),IF($B$26="Lower 95% confidence limit", VALUE(MID(C17,FIND("(",C17)+1,FIND("-",C17)-FIND("(",C17)-1)),VALUE(MID(C17,FIND("-",C17)+1,FIND(")",C17)-FIND("-",C17)-1))))</f>
        <v>4457</v>
      </c>
      <c r="D41" s="13">
        <f t="shared" si="13"/>
        <v>1478</v>
      </c>
      <c r="E41" s="13">
        <f t="shared" si="13"/>
        <v>948</v>
      </c>
      <c r="F41" s="13">
        <f t="shared" si="13"/>
        <v>270</v>
      </c>
      <c r="G41" s="13">
        <f t="shared" si="13"/>
        <v>69</v>
      </c>
      <c r="H41" s="13">
        <f t="shared" si="13"/>
        <v>113</v>
      </c>
      <c r="I41" s="13">
        <f t="shared" si="13"/>
        <v>0</v>
      </c>
    </row>
    <row r="42" spans="2:9" x14ac:dyDescent="0.3">
      <c r="B42" s="2">
        <v>2016</v>
      </c>
      <c r="C42" s="13">
        <f t="shared" ref="C42:I42" si="14">IF($B$26="Mean",VALUE(MID(C18,1,FIND("(",C18)-2)),IF($B$26="Lower 95% confidence limit", VALUE(MID(C18,FIND("(",C18)+1,FIND("-",C18)-FIND("(",C18)-1)),VALUE(MID(C18,FIND("-",C18)+1,FIND(")",C18)-FIND("-",C18)-1))))</f>
        <v>3775</v>
      </c>
      <c r="D42" s="13">
        <f t="shared" si="14"/>
        <v>1235</v>
      </c>
      <c r="E42" s="13">
        <f t="shared" si="14"/>
        <v>755</v>
      </c>
      <c r="F42" s="13">
        <f t="shared" si="14"/>
        <v>247</v>
      </c>
      <c r="G42" s="13">
        <f t="shared" si="14"/>
        <v>79</v>
      </c>
      <c r="H42" s="13">
        <f t="shared" si="14"/>
        <v>61</v>
      </c>
      <c r="I42" s="13">
        <f t="shared" si="14"/>
        <v>0</v>
      </c>
    </row>
    <row r="43" spans="2:9" x14ac:dyDescent="0.3">
      <c r="B43" s="2">
        <v>2017</v>
      </c>
      <c r="C43" s="13">
        <f t="shared" ref="C43:I43" si="15">IF($B$26="Mean",VALUE(MID(C19,1,FIND("(",C19)-2)),IF($B$26="Lower 95% confidence limit", VALUE(MID(C19,FIND("(",C19)+1,FIND("-",C19)-FIND("(",C19)-1)),VALUE(MID(C19,FIND("-",C19)+1,FIND(")",C19)-FIND("-",C19)-1))))</f>
        <v>4174</v>
      </c>
      <c r="D43" s="13">
        <f t="shared" si="15"/>
        <v>1387</v>
      </c>
      <c r="E43" s="13">
        <f t="shared" si="15"/>
        <v>691</v>
      </c>
      <c r="F43" s="13">
        <f t="shared" si="15"/>
        <v>248</v>
      </c>
      <c r="G43" s="13">
        <f t="shared" si="15"/>
        <v>59</v>
      </c>
      <c r="H43" s="13">
        <f t="shared" si="15"/>
        <v>62</v>
      </c>
      <c r="I43" s="13">
        <f t="shared" si="15"/>
        <v>0</v>
      </c>
    </row>
    <row r="44" spans="2:9" x14ac:dyDescent="0.3">
      <c r="B44" s="2">
        <v>2018</v>
      </c>
      <c r="C44" s="13">
        <f t="shared" ref="C44:I44" si="16">IF($B$26="Mean",VALUE(MID(C20,1,FIND("(",C20)-2)),IF($B$26="Lower 95% confidence limit", VALUE(MID(C20,FIND("(",C20)+1,FIND("-",C20)-FIND("(",C20)-1)),VALUE(MID(C20,FIND("-",C20)+1,FIND(")",C20)-FIND("-",C20)-1))))</f>
        <v>3982</v>
      </c>
      <c r="D44" s="13">
        <f t="shared" si="16"/>
        <v>1234</v>
      </c>
      <c r="E44" s="13">
        <f t="shared" si="16"/>
        <v>535</v>
      </c>
      <c r="F44" s="13">
        <f t="shared" si="16"/>
        <v>242</v>
      </c>
      <c r="G44" s="13">
        <f t="shared" si="16"/>
        <v>42</v>
      </c>
      <c r="H44" s="13">
        <f t="shared" si="16"/>
        <v>78</v>
      </c>
      <c r="I44" s="13">
        <f t="shared" si="16"/>
        <v>0</v>
      </c>
    </row>
    <row r="45" spans="2:9" x14ac:dyDescent="0.3">
      <c r="B45" s="2">
        <v>2019</v>
      </c>
      <c r="C45" s="13">
        <f>IF($B$26="Mean",VALUE(MID(C21,1,FIND("(",C21)-2)),IF($B$26="Lower 95% confidence limit", VALUE(MID(C21,FIND("(",C21)+1,FIND("-",C21)-FIND("(",C21)-1)),VALUE(MID(C21,FIND("-",C21)+1,FIND(")",C21)-FIND("-",C21)-1))))</f>
        <v>3552</v>
      </c>
      <c r="D45" s="13">
        <f t="shared" ref="D45:I45" si="17">IF($B$26="Mean",VALUE(MID(D21,1,FIND("(",D21)-2)),IF($B$26="Lower 95% confidence limit", VALUE(MID(D21,FIND("(",D21)+1,FIND("-",D21)-FIND("(",D21)-1)),VALUE(MID(D21,FIND("-",D21)+1,FIND(")",D21)-FIND("-",D21)-1))))</f>
        <v>1220</v>
      </c>
      <c r="E45" s="13">
        <f t="shared" si="17"/>
        <v>504</v>
      </c>
      <c r="F45" s="13">
        <f t="shared" si="17"/>
        <v>237</v>
      </c>
      <c r="G45" s="13">
        <f t="shared" si="17"/>
        <v>44</v>
      </c>
      <c r="H45" s="13">
        <f t="shared" si="17"/>
        <v>63</v>
      </c>
      <c r="I45" s="13">
        <f t="shared" si="17"/>
        <v>6</v>
      </c>
    </row>
    <row r="46" spans="2:9" x14ac:dyDescent="0.3">
      <c r="B46" s="4">
        <v>2020</v>
      </c>
      <c r="C46" s="14">
        <f t="shared" ref="C46:I46" si="18">IF($B$26="Mean",VALUE(MID(C22,1,FIND("(",C22)-2)),IF($B$26="Lower 95% confidence limit", VALUE(MID(C22,FIND("(",C22)+1,FIND("-",C22)-FIND("(",C22)-1)),VALUE(MID(C22,FIND("-",C22)+1,FIND(")",C22)-FIND("-",C22)-1))))</f>
        <v>3152</v>
      </c>
      <c r="D46" s="14">
        <f t="shared" si="18"/>
        <v>1043</v>
      </c>
      <c r="E46" s="14">
        <f t="shared" si="18"/>
        <v>486</v>
      </c>
      <c r="F46" s="14">
        <f t="shared" si="18"/>
        <v>123</v>
      </c>
      <c r="G46" s="14">
        <f t="shared" si="18"/>
        <v>31</v>
      </c>
      <c r="H46" s="14">
        <f t="shared" si="18"/>
        <v>41</v>
      </c>
      <c r="I46" s="14">
        <f t="shared" si="18"/>
        <v>22</v>
      </c>
    </row>
  </sheetData>
  <mergeCells count="2">
    <mergeCell ref="B2:I2"/>
    <mergeCell ref="B26:C2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169E9EE-2213-4D46-91F1-B42C49C63507}">
          <x14:formula1>
            <xm:f>'General information'!$M$7:$M$9</xm:f>
          </x14:formula1>
          <xm:sqref>B26:C26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C5E6B-50DD-4DA2-A614-820ED3C850CE}">
  <dimension ref="B2:L46"/>
  <sheetViews>
    <sheetView workbookViewId="0">
      <selection activeCell="B26" sqref="B26:C26"/>
    </sheetView>
  </sheetViews>
  <sheetFormatPr defaultRowHeight="14.4" x14ac:dyDescent="0.3"/>
  <cols>
    <col min="3" max="3" width="21" customWidth="1"/>
    <col min="4" max="4" width="18.44140625" customWidth="1"/>
    <col min="5" max="5" width="18.109375" customWidth="1"/>
    <col min="6" max="6" width="17.5546875" customWidth="1"/>
    <col min="7" max="7" width="15.77734375" customWidth="1"/>
    <col min="8" max="8" width="16" customWidth="1"/>
    <col min="9" max="10" width="16.5546875" customWidth="1"/>
    <col min="11" max="11" width="16.21875" customWidth="1"/>
    <col min="12" max="12" width="19.5546875" customWidth="1"/>
  </cols>
  <sheetData>
    <row r="2" spans="2:12" x14ac:dyDescent="0.3">
      <c r="B2" s="8" t="s">
        <v>611</v>
      </c>
      <c r="C2" s="8"/>
      <c r="D2" s="8"/>
      <c r="E2" s="8"/>
      <c r="F2" s="8"/>
      <c r="G2" s="8"/>
      <c r="H2" s="8"/>
      <c r="I2" s="8"/>
      <c r="J2" s="8"/>
      <c r="K2" s="8"/>
      <c r="L2" s="8"/>
    </row>
    <row r="4" spans="2:12" ht="28.8" customHeight="1" thickBot="1" x14ac:dyDescent="0.35">
      <c r="B4" s="6" t="s">
        <v>0</v>
      </c>
      <c r="C4" s="7" t="s">
        <v>9</v>
      </c>
      <c r="D4" s="7" t="s">
        <v>33</v>
      </c>
      <c r="E4" s="7" t="s">
        <v>17</v>
      </c>
      <c r="F4" s="7" t="s">
        <v>19</v>
      </c>
      <c r="G4" s="7" t="s">
        <v>18</v>
      </c>
      <c r="H4" s="7" t="s">
        <v>13</v>
      </c>
      <c r="I4" s="7" t="s">
        <v>26</v>
      </c>
      <c r="J4" s="7" t="s">
        <v>5</v>
      </c>
      <c r="K4" s="7" t="s">
        <v>23</v>
      </c>
      <c r="L4" s="7" t="s">
        <v>22</v>
      </c>
    </row>
    <row r="5" spans="2:12" x14ac:dyDescent="0.3">
      <c r="B5" s="2">
        <v>2003</v>
      </c>
      <c r="C5" s="3" t="s">
        <v>355</v>
      </c>
      <c r="D5" s="3" t="s">
        <v>357</v>
      </c>
      <c r="E5" s="3" t="s">
        <v>358</v>
      </c>
      <c r="F5" s="3" t="s">
        <v>360</v>
      </c>
      <c r="G5" s="3" t="s">
        <v>359</v>
      </c>
      <c r="H5" s="3" t="s">
        <v>356</v>
      </c>
      <c r="I5" s="3" t="s">
        <v>363</v>
      </c>
      <c r="J5" s="3" t="s">
        <v>354</v>
      </c>
      <c r="K5" s="3" t="s">
        <v>362</v>
      </c>
      <c r="L5" s="3" t="s">
        <v>361</v>
      </c>
    </row>
    <row r="6" spans="2:12" x14ac:dyDescent="0.3">
      <c r="B6" s="2">
        <v>2004</v>
      </c>
      <c r="C6" s="3" t="s">
        <v>365</v>
      </c>
      <c r="D6" s="3" t="s">
        <v>367</v>
      </c>
      <c r="E6" s="3" t="s">
        <v>368</v>
      </c>
      <c r="F6" s="3" t="s">
        <v>370</v>
      </c>
      <c r="G6" s="3" t="s">
        <v>369</v>
      </c>
      <c r="H6" s="3" t="s">
        <v>366</v>
      </c>
      <c r="I6" s="3" t="s">
        <v>373</v>
      </c>
      <c r="J6" s="3" t="s">
        <v>364</v>
      </c>
      <c r="K6" s="3" t="s">
        <v>372</v>
      </c>
      <c r="L6" s="3" t="s">
        <v>371</v>
      </c>
    </row>
    <row r="7" spans="2:12" x14ac:dyDescent="0.3">
      <c r="B7" s="2">
        <v>2005</v>
      </c>
      <c r="C7" s="3" t="s">
        <v>375</v>
      </c>
      <c r="D7" s="3" t="s">
        <v>377</v>
      </c>
      <c r="E7" s="3" t="s">
        <v>378</v>
      </c>
      <c r="F7" s="3" t="s">
        <v>380</v>
      </c>
      <c r="G7" s="3" t="s">
        <v>379</v>
      </c>
      <c r="H7" s="3" t="s">
        <v>376</v>
      </c>
      <c r="I7" s="3" t="s">
        <v>383</v>
      </c>
      <c r="J7" s="3" t="s">
        <v>374</v>
      </c>
      <c r="K7" s="3" t="s">
        <v>382</v>
      </c>
      <c r="L7" s="3" t="s">
        <v>381</v>
      </c>
    </row>
    <row r="8" spans="2:12" x14ac:dyDescent="0.3">
      <c r="B8" s="2">
        <v>2006</v>
      </c>
      <c r="C8" s="3" t="s">
        <v>385</v>
      </c>
      <c r="D8" s="3" t="s">
        <v>387</v>
      </c>
      <c r="E8" s="3" t="s">
        <v>388</v>
      </c>
      <c r="F8" s="3" t="s">
        <v>390</v>
      </c>
      <c r="G8" s="3" t="s">
        <v>389</v>
      </c>
      <c r="H8" s="3" t="s">
        <v>386</v>
      </c>
      <c r="I8" s="3" t="s">
        <v>393</v>
      </c>
      <c r="J8" s="3" t="s">
        <v>384</v>
      </c>
      <c r="K8" s="3" t="s">
        <v>392</v>
      </c>
      <c r="L8" s="3" t="s">
        <v>391</v>
      </c>
    </row>
    <row r="9" spans="2:12" x14ac:dyDescent="0.3">
      <c r="B9" s="2">
        <v>2007</v>
      </c>
      <c r="C9" s="3" t="s">
        <v>395</v>
      </c>
      <c r="D9" s="3" t="s">
        <v>397</v>
      </c>
      <c r="E9" s="3" t="s">
        <v>398</v>
      </c>
      <c r="F9" s="3" t="s">
        <v>400</v>
      </c>
      <c r="G9" s="3" t="s">
        <v>399</v>
      </c>
      <c r="H9" s="3" t="s">
        <v>396</v>
      </c>
      <c r="I9" s="3" t="s">
        <v>403</v>
      </c>
      <c r="J9" s="3" t="s">
        <v>394</v>
      </c>
      <c r="K9" s="3" t="s">
        <v>402</v>
      </c>
      <c r="L9" s="3" t="s">
        <v>401</v>
      </c>
    </row>
    <row r="10" spans="2:12" x14ac:dyDescent="0.3">
      <c r="B10" s="2">
        <v>2008</v>
      </c>
      <c r="C10" s="3" t="s">
        <v>405</v>
      </c>
      <c r="D10" s="3" t="s">
        <v>407</v>
      </c>
      <c r="E10" s="3" t="s">
        <v>408</v>
      </c>
      <c r="F10" s="3" t="s">
        <v>410</v>
      </c>
      <c r="G10" s="3" t="s">
        <v>409</v>
      </c>
      <c r="H10" s="3" t="s">
        <v>406</v>
      </c>
      <c r="I10" s="3" t="s">
        <v>412</v>
      </c>
      <c r="J10" s="3" t="s">
        <v>404</v>
      </c>
      <c r="K10" s="3" t="s">
        <v>39</v>
      </c>
      <c r="L10" s="3" t="s">
        <v>411</v>
      </c>
    </row>
    <row r="11" spans="2:12" x14ac:dyDescent="0.3">
      <c r="B11" s="2">
        <v>2009</v>
      </c>
      <c r="C11" s="3" t="s">
        <v>414</v>
      </c>
      <c r="D11" s="3" t="s">
        <v>416</v>
      </c>
      <c r="E11" s="3" t="s">
        <v>417</v>
      </c>
      <c r="F11" s="3" t="s">
        <v>419</v>
      </c>
      <c r="G11" s="3" t="s">
        <v>418</v>
      </c>
      <c r="H11" s="3" t="s">
        <v>415</v>
      </c>
      <c r="I11" s="3" t="s">
        <v>422</v>
      </c>
      <c r="J11" s="3" t="s">
        <v>413</v>
      </c>
      <c r="K11" s="3" t="s">
        <v>421</v>
      </c>
      <c r="L11" s="3" t="s">
        <v>420</v>
      </c>
    </row>
    <row r="12" spans="2:12" x14ac:dyDescent="0.3">
      <c r="B12" s="2">
        <v>2010</v>
      </c>
      <c r="C12" s="3" t="s">
        <v>424</v>
      </c>
      <c r="D12" s="3" t="s">
        <v>426</v>
      </c>
      <c r="E12" s="3" t="s">
        <v>427</v>
      </c>
      <c r="F12" s="3" t="s">
        <v>429</v>
      </c>
      <c r="G12" s="3" t="s">
        <v>428</v>
      </c>
      <c r="H12" s="3" t="s">
        <v>425</v>
      </c>
      <c r="I12" s="3" t="s">
        <v>431</v>
      </c>
      <c r="J12" s="3" t="s">
        <v>423</v>
      </c>
      <c r="K12" s="3" t="s">
        <v>57</v>
      </c>
      <c r="L12" s="3" t="s">
        <v>430</v>
      </c>
    </row>
    <row r="13" spans="2:12" x14ac:dyDescent="0.3">
      <c r="B13" s="2">
        <v>2011</v>
      </c>
      <c r="C13" s="3" t="s">
        <v>433</v>
      </c>
      <c r="D13" s="3" t="s">
        <v>435</v>
      </c>
      <c r="E13" s="3" t="s">
        <v>436</v>
      </c>
      <c r="F13" s="3" t="s">
        <v>438</v>
      </c>
      <c r="G13" s="3" t="s">
        <v>437</v>
      </c>
      <c r="H13" s="3" t="s">
        <v>434</v>
      </c>
      <c r="I13" s="3" t="s">
        <v>441</v>
      </c>
      <c r="J13" s="3" t="s">
        <v>432</v>
      </c>
      <c r="K13" s="3" t="s">
        <v>440</v>
      </c>
      <c r="L13" s="3" t="s">
        <v>439</v>
      </c>
    </row>
    <row r="14" spans="2:12" x14ac:dyDescent="0.3">
      <c r="B14" s="2">
        <v>2012</v>
      </c>
      <c r="C14" s="3" t="s">
        <v>443</v>
      </c>
      <c r="D14" s="3" t="s">
        <v>445</v>
      </c>
      <c r="E14" s="3" t="s">
        <v>446</v>
      </c>
      <c r="F14" s="3" t="s">
        <v>448</v>
      </c>
      <c r="G14" s="3" t="s">
        <v>447</v>
      </c>
      <c r="H14" s="3" t="s">
        <v>444</v>
      </c>
      <c r="I14" s="3" t="s">
        <v>451</v>
      </c>
      <c r="J14" s="3" t="s">
        <v>442</v>
      </c>
      <c r="K14" s="3" t="s">
        <v>450</v>
      </c>
      <c r="L14" s="3" t="s">
        <v>449</v>
      </c>
    </row>
    <row r="15" spans="2:12" x14ac:dyDescent="0.3">
      <c r="B15" s="2">
        <v>2013</v>
      </c>
      <c r="C15" s="3" t="s">
        <v>453</v>
      </c>
      <c r="D15" s="3" t="s">
        <v>455</v>
      </c>
      <c r="E15" s="3" t="s">
        <v>456</v>
      </c>
      <c r="F15" s="3" t="s">
        <v>458</v>
      </c>
      <c r="G15" s="3" t="s">
        <v>457</v>
      </c>
      <c r="H15" s="3" t="s">
        <v>454</v>
      </c>
      <c r="I15" s="3" t="s">
        <v>460</v>
      </c>
      <c r="J15" s="3" t="s">
        <v>452</v>
      </c>
      <c r="K15" s="3" t="s">
        <v>40</v>
      </c>
      <c r="L15" s="3" t="s">
        <v>459</v>
      </c>
    </row>
    <row r="16" spans="2:12" x14ac:dyDescent="0.3">
      <c r="B16" s="2">
        <v>2014</v>
      </c>
      <c r="C16" s="3" t="s">
        <v>461</v>
      </c>
      <c r="D16" s="3" t="s">
        <v>463</v>
      </c>
      <c r="E16" s="3" t="s">
        <v>464</v>
      </c>
      <c r="F16" s="3" t="s">
        <v>466</v>
      </c>
      <c r="G16" s="3" t="s">
        <v>465</v>
      </c>
      <c r="H16" s="3" t="s">
        <v>462</v>
      </c>
      <c r="I16" s="3" t="s">
        <v>468</v>
      </c>
      <c r="J16" s="3" t="s">
        <v>43</v>
      </c>
      <c r="K16" s="3" t="s">
        <v>34</v>
      </c>
      <c r="L16" s="3" t="s">
        <v>467</v>
      </c>
    </row>
    <row r="17" spans="2:12" x14ac:dyDescent="0.3">
      <c r="B17" s="2">
        <v>2015</v>
      </c>
      <c r="C17" s="3" t="s">
        <v>470</v>
      </c>
      <c r="D17" s="3" t="s">
        <v>472</v>
      </c>
      <c r="E17" s="3" t="s">
        <v>473</v>
      </c>
      <c r="F17" s="3" t="s">
        <v>475</v>
      </c>
      <c r="G17" s="3" t="s">
        <v>474</v>
      </c>
      <c r="H17" s="3" t="s">
        <v>471</v>
      </c>
      <c r="I17" s="3" t="s">
        <v>478</v>
      </c>
      <c r="J17" s="3" t="s">
        <v>469</v>
      </c>
      <c r="K17" s="3" t="s">
        <v>477</v>
      </c>
      <c r="L17" s="3" t="s">
        <v>476</v>
      </c>
    </row>
    <row r="18" spans="2:12" x14ac:dyDescent="0.3">
      <c r="B18" s="2">
        <v>2016</v>
      </c>
      <c r="C18" s="3" t="s">
        <v>480</v>
      </c>
      <c r="D18" s="3" t="s">
        <v>482</v>
      </c>
      <c r="E18" s="3" t="s">
        <v>483</v>
      </c>
      <c r="F18" s="3" t="s">
        <v>485</v>
      </c>
      <c r="G18" s="3" t="s">
        <v>484</v>
      </c>
      <c r="H18" s="3" t="s">
        <v>481</v>
      </c>
      <c r="I18" s="3" t="s">
        <v>488</v>
      </c>
      <c r="J18" s="3" t="s">
        <v>479</v>
      </c>
      <c r="K18" s="3" t="s">
        <v>487</v>
      </c>
      <c r="L18" s="3" t="s">
        <v>486</v>
      </c>
    </row>
    <row r="19" spans="2:12" x14ac:dyDescent="0.3">
      <c r="B19" s="2">
        <v>2017</v>
      </c>
      <c r="C19" s="3" t="s">
        <v>490</v>
      </c>
      <c r="D19" s="3" t="s">
        <v>492</v>
      </c>
      <c r="E19" s="3" t="s">
        <v>493</v>
      </c>
      <c r="F19" s="3" t="s">
        <v>495</v>
      </c>
      <c r="G19" s="3" t="s">
        <v>494</v>
      </c>
      <c r="H19" s="3" t="s">
        <v>491</v>
      </c>
      <c r="I19" s="3" t="s">
        <v>498</v>
      </c>
      <c r="J19" s="3" t="s">
        <v>489</v>
      </c>
      <c r="K19" s="3" t="s">
        <v>497</v>
      </c>
      <c r="L19" s="3" t="s">
        <v>496</v>
      </c>
    </row>
    <row r="20" spans="2:12" x14ac:dyDescent="0.3">
      <c r="B20" s="2">
        <v>2018</v>
      </c>
      <c r="C20" s="3" t="s">
        <v>500</v>
      </c>
      <c r="D20" s="3" t="s">
        <v>502</v>
      </c>
      <c r="E20" s="3" t="s">
        <v>503</v>
      </c>
      <c r="F20" s="3" t="s">
        <v>505</v>
      </c>
      <c r="G20" s="3" t="s">
        <v>504</v>
      </c>
      <c r="H20" s="3" t="s">
        <v>501</v>
      </c>
      <c r="I20" s="3" t="s">
        <v>508</v>
      </c>
      <c r="J20" s="3" t="s">
        <v>499</v>
      </c>
      <c r="K20" s="3" t="s">
        <v>507</v>
      </c>
      <c r="L20" s="3" t="s">
        <v>506</v>
      </c>
    </row>
    <row r="21" spans="2:12" x14ac:dyDescent="0.3">
      <c r="B21" s="2">
        <v>2019</v>
      </c>
      <c r="C21" s="3" t="s">
        <v>510</v>
      </c>
      <c r="D21" s="3" t="s">
        <v>512</v>
      </c>
      <c r="E21" s="3" t="s">
        <v>513</v>
      </c>
      <c r="F21" s="3" t="s">
        <v>515</v>
      </c>
      <c r="G21" s="3" t="s">
        <v>514</v>
      </c>
      <c r="H21" s="3" t="s">
        <v>511</v>
      </c>
      <c r="I21" s="3" t="s">
        <v>518</v>
      </c>
      <c r="J21" s="3" t="s">
        <v>509</v>
      </c>
      <c r="K21" s="3" t="s">
        <v>517</v>
      </c>
      <c r="L21" s="3" t="s">
        <v>516</v>
      </c>
    </row>
    <row r="22" spans="2:12" x14ac:dyDescent="0.3">
      <c r="B22" s="4">
        <v>2020</v>
      </c>
      <c r="C22" s="5" t="s">
        <v>520</v>
      </c>
      <c r="D22" s="5" t="s">
        <v>522</v>
      </c>
      <c r="E22" s="5" t="s">
        <v>523</v>
      </c>
      <c r="F22" s="5" t="s">
        <v>525</v>
      </c>
      <c r="G22" s="5" t="s">
        <v>524</v>
      </c>
      <c r="H22" s="5" t="s">
        <v>521</v>
      </c>
      <c r="I22" s="5" t="s">
        <v>528</v>
      </c>
      <c r="J22" s="5" t="s">
        <v>519</v>
      </c>
      <c r="K22" s="5" t="s">
        <v>527</v>
      </c>
      <c r="L22" s="5" t="s">
        <v>526</v>
      </c>
    </row>
    <row r="25" spans="2:12" x14ac:dyDescent="0.3">
      <c r="B25" s="1" t="s">
        <v>613</v>
      </c>
    </row>
    <row r="26" spans="2:12" x14ac:dyDescent="0.3">
      <c r="B26" s="12" t="s">
        <v>614</v>
      </c>
      <c r="C26" s="12"/>
    </row>
    <row r="28" spans="2:12" ht="29.4" thickBot="1" x14ac:dyDescent="0.35">
      <c r="B28" s="6" t="s">
        <v>0</v>
      </c>
      <c r="C28" s="7" t="str">
        <f>C4</f>
        <v>Silky shark</v>
      </c>
      <c r="D28" s="7" t="str">
        <f t="shared" ref="D28:K28" si="0">D4</f>
        <v>Mobulid rays</v>
      </c>
      <c r="E28" s="7" t="str">
        <f t="shared" si="0"/>
        <v>Oceanic whitetip shark</v>
      </c>
      <c r="F28" s="7" t="str">
        <f t="shared" si="0"/>
        <v>Whale shark</v>
      </c>
      <c r="G28" s="7" t="str">
        <f t="shared" si="0"/>
        <v>Pelagic stingray</v>
      </c>
      <c r="H28" s="7" t="str">
        <f t="shared" si="0"/>
        <v>Mako sharks</v>
      </c>
      <c r="I28" s="7" t="str">
        <f t="shared" si="0"/>
        <v>Thresher sharks</v>
      </c>
      <c r="J28" s="7" t="str">
        <f t="shared" si="0"/>
        <v>Blue shark</v>
      </c>
      <c r="K28" s="7" t="str">
        <f t="shared" si="0"/>
        <v>Hammerhead sharks</v>
      </c>
      <c r="L28" s="7" t="str">
        <f t="shared" ref="L28" si="1">L4</f>
        <v>Elasmobranchs nei</v>
      </c>
    </row>
    <row r="29" spans="2:12" x14ac:dyDescent="0.3">
      <c r="B29" s="2">
        <v>2003</v>
      </c>
      <c r="C29" s="13">
        <f>IF($B$26="Mean",VALUE(MID(C5,1,FIND("(",C5)-2)),IF($B$26="Lower 95% confidence limit", VALUE(MID(C5,FIND("(",C5)+1,FIND("-",C5)-FIND("(",C5)-1)),VALUE(MID(C5,FIND("-",C5)+1,FIND(")",C5)-FIND("-",C5)-1))))</f>
        <v>47997</v>
      </c>
      <c r="D29" s="13">
        <f t="shared" ref="D29:K29" si="2">IF($B$26="Mean",VALUE(MID(D5,1,FIND("(",D5)-2)),IF($B$26="Lower 95% confidence limit", VALUE(MID(D5,FIND("(",D5)+1,FIND("-",D5)-FIND("(",D5)-1)),VALUE(MID(D5,FIND("-",D5)+1,FIND(")",D5)-FIND("-",D5)-1))))</f>
        <v>2575</v>
      </c>
      <c r="E29" s="13">
        <f t="shared" si="2"/>
        <v>2093</v>
      </c>
      <c r="F29" s="13">
        <f t="shared" si="2"/>
        <v>255</v>
      </c>
      <c r="G29" s="13">
        <f t="shared" si="2"/>
        <v>93</v>
      </c>
      <c r="H29" s="13">
        <f t="shared" si="2"/>
        <v>1040</v>
      </c>
      <c r="I29" s="13">
        <f t="shared" si="2"/>
        <v>308</v>
      </c>
      <c r="J29" s="13">
        <f t="shared" si="2"/>
        <v>23</v>
      </c>
      <c r="K29" s="13">
        <f t="shared" si="2"/>
        <v>65</v>
      </c>
      <c r="L29" s="13">
        <f t="shared" ref="L29:L46" si="3">IF($B$26="Mean",VALUE(MID(L5,1,FIND("(",L5)-2)),IF($B$26="Lower 95% confidence limit", VALUE(MID(L5,FIND("(",L5)+1,FIND("-",L5)-FIND("(",L5)-1)),VALUE(MID(L5,FIND("-",L5)+1,FIND(")",L5)-FIND("-",L5)-1))))</f>
        <v>10559</v>
      </c>
    </row>
    <row r="30" spans="2:12" x14ac:dyDescent="0.3">
      <c r="B30" s="2">
        <v>2004</v>
      </c>
      <c r="C30" s="13">
        <f t="shared" ref="C30:K30" si="4">IF($B$26="Mean",VALUE(MID(C6,1,FIND("(",C6)-2)),IF($B$26="Lower 95% confidence limit", VALUE(MID(C6,FIND("(",C6)+1,FIND("-",C6)-FIND("(",C6)-1)),VALUE(MID(C6,FIND("-",C6)+1,FIND(")",C6)-FIND("-",C6)-1))))</f>
        <v>70082</v>
      </c>
      <c r="D30" s="13">
        <f t="shared" si="4"/>
        <v>2400</v>
      </c>
      <c r="E30" s="13">
        <f t="shared" si="4"/>
        <v>1885</v>
      </c>
      <c r="F30" s="13">
        <f t="shared" si="4"/>
        <v>191</v>
      </c>
      <c r="G30" s="13">
        <f t="shared" si="4"/>
        <v>108</v>
      </c>
      <c r="H30" s="13">
        <f t="shared" si="4"/>
        <v>482</v>
      </c>
      <c r="I30" s="13">
        <f t="shared" si="4"/>
        <v>197</v>
      </c>
      <c r="J30" s="13">
        <f t="shared" si="4"/>
        <v>62</v>
      </c>
      <c r="K30" s="13">
        <f t="shared" si="4"/>
        <v>43</v>
      </c>
      <c r="L30" s="13">
        <f t="shared" si="3"/>
        <v>5055</v>
      </c>
    </row>
    <row r="31" spans="2:12" x14ac:dyDescent="0.3">
      <c r="B31" s="2">
        <v>2005</v>
      </c>
      <c r="C31" s="13">
        <f t="shared" ref="C31:K31" si="5">IF($B$26="Mean",VALUE(MID(C7,1,FIND("(",C7)-2)),IF($B$26="Lower 95% confidence limit", VALUE(MID(C7,FIND("(",C7)+1,FIND("-",C7)-FIND("(",C7)-1)),VALUE(MID(C7,FIND("-",C7)+1,FIND(")",C7)-FIND("-",C7)-1))))</f>
        <v>61623</v>
      </c>
      <c r="D31" s="13">
        <f t="shared" si="5"/>
        <v>2267</v>
      </c>
      <c r="E31" s="13">
        <f t="shared" si="5"/>
        <v>1188</v>
      </c>
      <c r="F31" s="13">
        <f t="shared" si="5"/>
        <v>307</v>
      </c>
      <c r="G31" s="13">
        <f t="shared" si="5"/>
        <v>135</v>
      </c>
      <c r="H31" s="13">
        <f t="shared" si="5"/>
        <v>188</v>
      </c>
      <c r="I31" s="13">
        <f t="shared" si="5"/>
        <v>103</v>
      </c>
      <c r="J31" s="13">
        <f t="shared" si="5"/>
        <v>202</v>
      </c>
      <c r="K31" s="13">
        <f t="shared" si="5"/>
        <v>22</v>
      </c>
      <c r="L31" s="13">
        <f t="shared" si="3"/>
        <v>1892</v>
      </c>
    </row>
    <row r="32" spans="2:12" x14ac:dyDescent="0.3">
      <c r="B32" s="2">
        <v>2006</v>
      </c>
      <c r="C32" s="13">
        <f t="shared" ref="C32:K32" si="6">IF($B$26="Mean",VALUE(MID(C8,1,FIND("(",C8)-2)),IF($B$26="Lower 95% confidence limit", VALUE(MID(C8,FIND("(",C8)+1,FIND("-",C8)-FIND("(",C8)-1)),VALUE(MID(C8,FIND("-",C8)+1,FIND(")",C8)-FIND("-",C8)-1))))</f>
        <v>61629</v>
      </c>
      <c r="D32" s="13">
        <f t="shared" si="6"/>
        <v>2119</v>
      </c>
      <c r="E32" s="13">
        <f t="shared" si="6"/>
        <v>785</v>
      </c>
      <c r="F32" s="13">
        <f t="shared" si="6"/>
        <v>325</v>
      </c>
      <c r="G32" s="13">
        <f t="shared" si="6"/>
        <v>169</v>
      </c>
      <c r="H32" s="13">
        <f t="shared" si="6"/>
        <v>161</v>
      </c>
      <c r="I32" s="13">
        <f t="shared" si="6"/>
        <v>78</v>
      </c>
      <c r="J32" s="13">
        <f t="shared" si="6"/>
        <v>91</v>
      </c>
      <c r="K32" s="13">
        <f t="shared" si="6"/>
        <v>19</v>
      </c>
      <c r="L32" s="13">
        <f t="shared" si="3"/>
        <v>1201</v>
      </c>
    </row>
    <row r="33" spans="2:12" x14ac:dyDescent="0.3">
      <c r="B33" s="2">
        <v>2007</v>
      </c>
      <c r="C33" s="13">
        <f t="shared" ref="C33:K33" si="7">IF($B$26="Mean",VALUE(MID(C9,1,FIND("(",C9)-2)),IF($B$26="Lower 95% confidence limit", VALUE(MID(C9,FIND("(",C9)+1,FIND("-",C9)-FIND("(",C9)-1)),VALUE(MID(C9,FIND("-",C9)+1,FIND(")",C9)-FIND("-",C9)-1))))</f>
        <v>54713</v>
      </c>
      <c r="D33" s="13">
        <f t="shared" si="7"/>
        <v>2421</v>
      </c>
      <c r="E33" s="13">
        <f t="shared" si="7"/>
        <v>702</v>
      </c>
      <c r="F33" s="13">
        <f t="shared" si="7"/>
        <v>384</v>
      </c>
      <c r="G33" s="13">
        <f t="shared" si="7"/>
        <v>330</v>
      </c>
      <c r="H33" s="13">
        <f t="shared" si="7"/>
        <v>159</v>
      </c>
      <c r="I33" s="13">
        <f t="shared" si="7"/>
        <v>64</v>
      </c>
      <c r="J33" s="13">
        <f t="shared" si="7"/>
        <v>55</v>
      </c>
      <c r="K33" s="13">
        <f t="shared" si="7"/>
        <v>19</v>
      </c>
      <c r="L33" s="13">
        <f t="shared" si="3"/>
        <v>896</v>
      </c>
    </row>
    <row r="34" spans="2:12" x14ac:dyDescent="0.3">
      <c r="B34" s="2">
        <v>2008</v>
      </c>
      <c r="C34" s="13">
        <f t="shared" ref="C34:K34" si="8">IF($B$26="Mean",VALUE(MID(C10,1,FIND("(",C10)-2)),IF($B$26="Lower 95% confidence limit", VALUE(MID(C10,FIND("(",C10)+1,FIND("-",C10)-FIND("(",C10)-1)),VALUE(MID(C10,FIND("-",C10)+1,FIND(")",C10)-FIND("-",C10)-1))))</f>
        <v>51453</v>
      </c>
      <c r="D34" s="13">
        <f t="shared" si="8"/>
        <v>2597</v>
      </c>
      <c r="E34" s="13">
        <f t="shared" si="8"/>
        <v>829</v>
      </c>
      <c r="F34" s="13">
        <f t="shared" si="8"/>
        <v>436</v>
      </c>
      <c r="G34" s="13">
        <f t="shared" si="8"/>
        <v>552</v>
      </c>
      <c r="H34" s="13">
        <f t="shared" si="8"/>
        <v>160</v>
      </c>
      <c r="I34" s="13">
        <f t="shared" si="8"/>
        <v>78</v>
      </c>
      <c r="J34" s="13">
        <f t="shared" si="8"/>
        <v>39</v>
      </c>
      <c r="K34" s="13">
        <f t="shared" si="8"/>
        <v>28</v>
      </c>
      <c r="L34" s="13">
        <f t="shared" si="3"/>
        <v>1183</v>
      </c>
    </row>
    <row r="35" spans="2:12" x14ac:dyDescent="0.3">
      <c r="B35" s="2">
        <v>2009</v>
      </c>
      <c r="C35" s="13">
        <f t="shared" ref="C35:K35" si="9">IF($B$26="Mean",VALUE(MID(C11,1,FIND("(",C11)-2)),IF($B$26="Lower 95% confidence limit", VALUE(MID(C11,FIND("(",C11)+1,FIND("-",C11)-FIND("(",C11)-1)),VALUE(MID(C11,FIND("-",C11)+1,FIND(")",C11)-FIND("-",C11)-1))))</f>
        <v>57870</v>
      </c>
      <c r="D35" s="13">
        <f t="shared" si="9"/>
        <v>2589</v>
      </c>
      <c r="E35" s="13">
        <f t="shared" si="9"/>
        <v>564</v>
      </c>
      <c r="F35" s="13">
        <f t="shared" si="9"/>
        <v>306</v>
      </c>
      <c r="G35" s="13">
        <f t="shared" si="9"/>
        <v>512</v>
      </c>
      <c r="H35" s="13">
        <f t="shared" si="9"/>
        <v>130</v>
      </c>
      <c r="I35" s="13">
        <f t="shared" si="9"/>
        <v>77</v>
      </c>
      <c r="J35" s="13">
        <f t="shared" si="9"/>
        <v>38</v>
      </c>
      <c r="K35" s="13">
        <f t="shared" si="9"/>
        <v>18</v>
      </c>
      <c r="L35" s="13">
        <f t="shared" si="3"/>
        <v>1182</v>
      </c>
    </row>
    <row r="36" spans="2:12" x14ac:dyDescent="0.3">
      <c r="B36" s="2">
        <v>2010</v>
      </c>
      <c r="C36" s="13">
        <f t="shared" ref="C36:K36" si="10">IF($B$26="Mean",VALUE(MID(C12,1,FIND("(",C12)-2)),IF($B$26="Lower 95% confidence limit", VALUE(MID(C12,FIND("(",C12)+1,FIND("-",C12)-FIND("(",C12)-1)),VALUE(MID(C12,FIND("-",C12)+1,FIND(")",C12)-FIND("-",C12)-1))))</f>
        <v>38725</v>
      </c>
      <c r="D36" s="13">
        <f t="shared" si="10"/>
        <v>2591</v>
      </c>
      <c r="E36" s="13">
        <f t="shared" si="10"/>
        <v>583</v>
      </c>
      <c r="F36" s="13">
        <f t="shared" si="10"/>
        <v>382</v>
      </c>
      <c r="G36" s="13">
        <f t="shared" si="10"/>
        <v>445</v>
      </c>
      <c r="H36" s="13">
        <f t="shared" si="10"/>
        <v>80</v>
      </c>
      <c r="I36" s="13">
        <f t="shared" si="10"/>
        <v>52</v>
      </c>
      <c r="J36" s="13">
        <f t="shared" si="10"/>
        <v>28</v>
      </c>
      <c r="K36" s="13">
        <f t="shared" si="10"/>
        <v>24</v>
      </c>
      <c r="L36" s="13">
        <f t="shared" si="3"/>
        <v>919</v>
      </c>
    </row>
    <row r="37" spans="2:12" x14ac:dyDescent="0.3">
      <c r="B37" s="2">
        <v>2011</v>
      </c>
      <c r="C37" s="13">
        <f t="shared" ref="C37:K37" si="11">IF($B$26="Mean",VALUE(MID(C13,1,FIND("(",C13)-2)),IF($B$26="Lower 95% confidence limit", VALUE(MID(C13,FIND("(",C13)+1,FIND("-",C13)-FIND("(",C13)-1)),VALUE(MID(C13,FIND("-",C13)+1,FIND(")",C13)-FIND("-",C13)-1))))</f>
        <v>52853</v>
      </c>
      <c r="D37" s="13">
        <f t="shared" si="11"/>
        <v>2986</v>
      </c>
      <c r="E37" s="13">
        <f t="shared" si="11"/>
        <v>562</v>
      </c>
      <c r="F37" s="13">
        <f t="shared" si="11"/>
        <v>375</v>
      </c>
      <c r="G37" s="13">
        <f t="shared" si="11"/>
        <v>344</v>
      </c>
      <c r="H37" s="13">
        <f t="shared" si="11"/>
        <v>83</v>
      </c>
      <c r="I37" s="13">
        <f t="shared" si="11"/>
        <v>56</v>
      </c>
      <c r="J37" s="13">
        <f t="shared" si="11"/>
        <v>51</v>
      </c>
      <c r="K37" s="13">
        <f t="shared" si="11"/>
        <v>38</v>
      </c>
      <c r="L37" s="13">
        <f t="shared" si="3"/>
        <v>1026</v>
      </c>
    </row>
    <row r="38" spans="2:12" x14ac:dyDescent="0.3">
      <c r="B38" s="2">
        <v>2012</v>
      </c>
      <c r="C38" s="13">
        <f t="shared" ref="C38:K38" si="12">IF($B$26="Mean",VALUE(MID(C14,1,FIND("(",C14)-2)),IF($B$26="Lower 95% confidence limit", VALUE(MID(C14,FIND("(",C14)+1,FIND("-",C14)-FIND("(",C14)-1)),VALUE(MID(C14,FIND("-",C14)+1,FIND(")",C14)-FIND("-",C14)-1))))</f>
        <v>43069</v>
      </c>
      <c r="D38" s="13">
        <f t="shared" si="12"/>
        <v>4847</v>
      </c>
      <c r="E38" s="13">
        <f t="shared" si="12"/>
        <v>465</v>
      </c>
      <c r="F38" s="13">
        <f t="shared" si="12"/>
        <v>645</v>
      </c>
      <c r="G38" s="13">
        <f t="shared" si="12"/>
        <v>556</v>
      </c>
      <c r="H38" s="13">
        <f t="shared" si="12"/>
        <v>323</v>
      </c>
      <c r="I38" s="13">
        <f t="shared" si="12"/>
        <v>47</v>
      </c>
      <c r="J38" s="13">
        <f t="shared" si="12"/>
        <v>28</v>
      </c>
      <c r="K38" s="13">
        <f t="shared" si="12"/>
        <v>60</v>
      </c>
      <c r="L38" s="13">
        <f t="shared" si="3"/>
        <v>789</v>
      </c>
    </row>
    <row r="39" spans="2:12" x14ac:dyDescent="0.3">
      <c r="B39" s="2">
        <v>2013</v>
      </c>
      <c r="C39" s="13">
        <f t="shared" ref="C39:K39" si="13">IF($B$26="Mean",VALUE(MID(C15,1,FIND("(",C15)-2)),IF($B$26="Lower 95% confidence limit", VALUE(MID(C15,FIND("(",C15)+1,FIND("-",C15)-FIND("(",C15)-1)),VALUE(MID(C15,FIND("-",C15)+1,FIND(")",C15)-FIND("-",C15)-1))))</f>
        <v>47218</v>
      </c>
      <c r="D39" s="13">
        <f t="shared" si="13"/>
        <v>4100</v>
      </c>
      <c r="E39" s="13">
        <f t="shared" si="13"/>
        <v>417</v>
      </c>
      <c r="F39" s="13">
        <f t="shared" si="13"/>
        <v>618</v>
      </c>
      <c r="G39" s="13">
        <f t="shared" si="13"/>
        <v>515</v>
      </c>
      <c r="H39" s="13">
        <f t="shared" si="13"/>
        <v>43</v>
      </c>
      <c r="I39" s="13">
        <f t="shared" si="13"/>
        <v>34</v>
      </c>
      <c r="J39" s="13">
        <f t="shared" si="13"/>
        <v>36</v>
      </c>
      <c r="K39" s="13">
        <f t="shared" si="13"/>
        <v>52</v>
      </c>
      <c r="L39" s="13">
        <f t="shared" si="3"/>
        <v>835</v>
      </c>
    </row>
    <row r="40" spans="2:12" x14ac:dyDescent="0.3">
      <c r="B40" s="2">
        <v>2014</v>
      </c>
      <c r="C40" s="13">
        <f t="shared" ref="C40:K40" si="14">IF($B$26="Mean",VALUE(MID(C16,1,FIND("(",C16)-2)),IF($B$26="Lower 95% confidence limit", VALUE(MID(C16,FIND("(",C16)+1,FIND("-",C16)-FIND("(",C16)-1)),VALUE(MID(C16,FIND("-",C16)+1,FIND(")",C16)-FIND("-",C16)-1))))</f>
        <v>52443</v>
      </c>
      <c r="D40" s="13">
        <f t="shared" si="14"/>
        <v>3614</v>
      </c>
      <c r="E40" s="13">
        <f t="shared" si="14"/>
        <v>494</v>
      </c>
      <c r="F40" s="13">
        <f t="shared" si="14"/>
        <v>628</v>
      </c>
      <c r="G40" s="13">
        <f t="shared" si="14"/>
        <v>516</v>
      </c>
      <c r="H40" s="13">
        <f t="shared" si="14"/>
        <v>42</v>
      </c>
      <c r="I40" s="13">
        <f t="shared" si="14"/>
        <v>39</v>
      </c>
      <c r="J40" s="13">
        <f t="shared" si="14"/>
        <v>40</v>
      </c>
      <c r="K40" s="13">
        <f t="shared" si="14"/>
        <v>52</v>
      </c>
      <c r="L40" s="13">
        <f t="shared" si="3"/>
        <v>1034</v>
      </c>
    </row>
    <row r="41" spans="2:12" x14ac:dyDescent="0.3">
      <c r="B41" s="2">
        <v>2015</v>
      </c>
      <c r="C41" s="13">
        <f t="shared" ref="C41:K41" si="15">IF($B$26="Mean",VALUE(MID(C17,1,FIND("(",C17)-2)),IF($B$26="Lower 95% confidence limit", VALUE(MID(C17,FIND("(",C17)+1,FIND("-",C17)-FIND("(",C17)-1)),VALUE(MID(C17,FIND("-",C17)+1,FIND(")",C17)-FIND("-",C17)-1))))</f>
        <v>42634</v>
      </c>
      <c r="D41" s="13">
        <f t="shared" si="15"/>
        <v>2977</v>
      </c>
      <c r="E41" s="13">
        <f t="shared" si="15"/>
        <v>486</v>
      </c>
      <c r="F41" s="13">
        <f t="shared" si="15"/>
        <v>520</v>
      </c>
      <c r="G41" s="13">
        <f t="shared" si="15"/>
        <v>339</v>
      </c>
      <c r="H41" s="13">
        <f t="shared" si="15"/>
        <v>63</v>
      </c>
      <c r="I41" s="13">
        <f t="shared" si="15"/>
        <v>36</v>
      </c>
      <c r="J41" s="13">
        <f t="shared" si="15"/>
        <v>28</v>
      </c>
      <c r="K41" s="13">
        <f t="shared" si="15"/>
        <v>55</v>
      </c>
      <c r="L41" s="13">
        <f t="shared" si="3"/>
        <v>1939</v>
      </c>
    </row>
    <row r="42" spans="2:12" x14ac:dyDescent="0.3">
      <c r="B42" s="2">
        <v>2016</v>
      </c>
      <c r="C42" s="13">
        <f t="shared" ref="C42:K42" si="16">IF($B$26="Mean",VALUE(MID(C18,1,FIND("(",C18)-2)),IF($B$26="Lower 95% confidence limit", VALUE(MID(C18,FIND("(",C18)+1,FIND("-",C18)-FIND("(",C18)-1)),VALUE(MID(C18,FIND("-",C18)+1,FIND(")",C18)-FIND("-",C18)-1))))</f>
        <v>63987</v>
      </c>
      <c r="D42" s="13">
        <f t="shared" si="16"/>
        <v>4049</v>
      </c>
      <c r="E42" s="13">
        <f t="shared" si="16"/>
        <v>473</v>
      </c>
      <c r="F42" s="13">
        <f t="shared" si="16"/>
        <v>325</v>
      </c>
      <c r="G42" s="13">
        <f t="shared" si="16"/>
        <v>272</v>
      </c>
      <c r="H42" s="13">
        <f t="shared" si="16"/>
        <v>37</v>
      </c>
      <c r="I42" s="13">
        <f t="shared" si="16"/>
        <v>36</v>
      </c>
      <c r="J42" s="13">
        <f t="shared" si="16"/>
        <v>38</v>
      </c>
      <c r="K42" s="13">
        <f t="shared" si="16"/>
        <v>53</v>
      </c>
      <c r="L42" s="13">
        <f t="shared" si="3"/>
        <v>1603</v>
      </c>
    </row>
    <row r="43" spans="2:12" x14ac:dyDescent="0.3">
      <c r="B43" s="2">
        <v>2017</v>
      </c>
      <c r="C43" s="13">
        <f t="shared" ref="C43:K43" si="17">IF($B$26="Mean",VALUE(MID(C19,1,FIND("(",C19)-2)),IF($B$26="Lower 95% confidence limit", VALUE(MID(C19,FIND("(",C19)+1,FIND("-",C19)-FIND("(",C19)-1)),VALUE(MID(C19,FIND("-",C19)+1,FIND(")",C19)-FIND("-",C19)-1))))</f>
        <v>74973</v>
      </c>
      <c r="D43" s="13">
        <f t="shared" si="17"/>
        <v>3536</v>
      </c>
      <c r="E43" s="13">
        <f t="shared" si="17"/>
        <v>626</v>
      </c>
      <c r="F43" s="13">
        <f t="shared" si="17"/>
        <v>445</v>
      </c>
      <c r="G43" s="13">
        <f t="shared" si="17"/>
        <v>228</v>
      </c>
      <c r="H43" s="13">
        <f t="shared" si="17"/>
        <v>64</v>
      </c>
      <c r="I43" s="13">
        <f t="shared" si="17"/>
        <v>38</v>
      </c>
      <c r="J43" s="13">
        <f t="shared" si="17"/>
        <v>29</v>
      </c>
      <c r="K43" s="13">
        <f t="shared" si="17"/>
        <v>52</v>
      </c>
      <c r="L43" s="13">
        <f t="shared" si="3"/>
        <v>1648</v>
      </c>
    </row>
    <row r="44" spans="2:12" x14ac:dyDescent="0.3">
      <c r="B44" s="2">
        <v>2018</v>
      </c>
      <c r="C44" s="13">
        <f t="shared" ref="C44:K44" si="18">IF($B$26="Mean",VALUE(MID(C20,1,FIND("(",C20)-2)),IF($B$26="Lower 95% confidence limit", VALUE(MID(C20,FIND("(",C20)+1,FIND("-",C20)-FIND("(",C20)-1)),VALUE(MID(C20,FIND("-",C20)+1,FIND(")",C20)-FIND("-",C20)-1))))</f>
        <v>73389</v>
      </c>
      <c r="D44" s="13">
        <f t="shared" si="18"/>
        <v>3991</v>
      </c>
      <c r="E44" s="13">
        <f t="shared" si="18"/>
        <v>1042</v>
      </c>
      <c r="F44" s="13">
        <f t="shared" si="18"/>
        <v>496</v>
      </c>
      <c r="G44" s="13">
        <f t="shared" si="18"/>
        <v>229</v>
      </c>
      <c r="H44" s="13">
        <f t="shared" si="18"/>
        <v>30</v>
      </c>
      <c r="I44" s="13">
        <f t="shared" si="18"/>
        <v>25</v>
      </c>
      <c r="J44" s="13">
        <f t="shared" si="18"/>
        <v>89</v>
      </c>
      <c r="K44" s="13">
        <f t="shared" si="18"/>
        <v>59</v>
      </c>
      <c r="L44" s="13">
        <f t="shared" si="3"/>
        <v>548</v>
      </c>
    </row>
    <row r="45" spans="2:12" x14ac:dyDescent="0.3">
      <c r="B45" s="2">
        <v>2019</v>
      </c>
      <c r="C45" s="13">
        <f t="shared" ref="C45:K46" si="19">IF($B$26="Mean",VALUE(MID(C21,1,FIND("(",C21)-2)),IF($B$26="Lower 95% confidence limit", VALUE(MID(C21,FIND("(",C21)+1,FIND("-",C21)-FIND("(",C21)-1)),VALUE(MID(C21,FIND("-",C21)+1,FIND(")",C21)-FIND("-",C21)-1))))</f>
        <v>92165</v>
      </c>
      <c r="D45" s="13">
        <f t="shared" si="19"/>
        <v>3887</v>
      </c>
      <c r="E45" s="13">
        <f t="shared" si="19"/>
        <v>1084</v>
      </c>
      <c r="F45" s="13">
        <f t="shared" si="19"/>
        <v>676</v>
      </c>
      <c r="G45" s="13">
        <f t="shared" si="19"/>
        <v>145</v>
      </c>
      <c r="H45" s="13">
        <f t="shared" si="19"/>
        <v>26</v>
      </c>
      <c r="I45" s="13">
        <f t="shared" si="19"/>
        <v>28</v>
      </c>
      <c r="J45" s="13">
        <f t="shared" si="19"/>
        <v>71</v>
      </c>
      <c r="K45" s="13">
        <f t="shared" si="19"/>
        <v>61</v>
      </c>
      <c r="L45" s="13">
        <f t="shared" si="3"/>
        <v>628</v>
      </c>
    </row>
    <row r="46" spans="2:12" x14ac:dyDescent="0.3">
      <c r="B46" s="4">
        <v>2020</v>
      </c>
      <c r="C46" s="14">
        <f>IF($B$26="Mean",VALUE(MID(C22,1,FIND("(",C22)-2)),IF($B$26="Lower 95% confidence limit", VALUE(MID(C22,FIND("(",C22)+1,FIND("-",C22)-FIND("(",C22)-1)),VALUE(MID(C22,FIND("-",C22)+1,FIND(")",C22)-FIND("-",C22)-1))))</f>
        <v>88071</v>
      </c>
      <c r="D46" s="14">
        <f t="shared" si="19"/>
        <v>2654</v>
      </c>
      <c r="E46" s="14">
        <f t="shared" si="19"/>
        <v>989</v>
      </c>
      <c r="F46" s="14">
        <f t="shared" si="19"/>
        <v>506</v>
      </c>
      <c r="G46" s="14">
        <f t="shared" si="19"/>
        <v>80</v>
      </c>
      <c r="H46" s="14">
        <f t="shared" si="19"/>
        <v>30</v>
      </c>
      <c r="I46" s="14">
        <f t="shared" si="19"/>
        <v>24</v>
      </c>
      <c r="J46" s="14">
        <f t="shared" si="19"/>
        <v>27</v>
      </c>
      <c r="K46" s="14">
        <f t="shared" si="19"/>
        <v>65</v>
      </c>
      <c r="L46" s="14">
        <f t="shared" si="3"/>
        <v>901</v>
      </c>
    </row>
  </sheetData>
  <mergeCells count="2">
    <mergeCell ref="B2:L2"/>
    <mergeCell ref="B26:C2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16FB645-77CE-471C-8ECF-4F8ED4FC53C8}">
          <x14:formula1>
            <xm:f>'General information'!$M$7:$M$9</xm:f>
          </x14:formula1>
          <xm:sqref>B26:C26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6E489-85D2-4E99-BC8E-BBBA3A3C7325}">
  <dimension ref="B2:K46"/>
  <sheetViews>
    <sheetView tabSelected="1" workbookViewId="0">
      <selection activeCell="B26" sqref="B26:C26"/>
    </sheetView>
  </sheetViews>
  <sheetFormatPr defaultRowHeight="14.4" x14ac:dyDescent="0.3"/>
  <cols>
    <col min="3" max="3" width="18.88671875" customWidth="1"/>
    <col min="4" max="4" width="15.5546875" customWidth="1"/>
    <col min="5" max="5" width="16.21875" bestFit="1" customWidth="1"/>
    <col min="6" max="6" width="17.5546875" customWidth="1"/>
    <col min="7" max="7" width="15.77734375" customWidth="1"/>
    <col min="8" max="8" width="16" customWidth="1"/>
    <col min="9" max="9" width="16.5546875" customWidth="1"/>
  </cols>
  <sheetData>
    <row r="2" spans="2:11" s="9" customFormat="1" ht="28.8" customHeight="1" x14ac:dyDescent="0.3">
      <c r="B2" s="8" t="s">
        <v>612</v>
      </c>
      <c r="C2" s="8"/>
      <c r="D2" s="8"/>
      <c r="E2" s="8"/>
      <c r="F2" s="8"/>
      <c r="G2" s="8"/>
      <c r="H2" s="8"/>
      <c r="I2" s="8"/>
      <c r="J2" s="10"/>
      <c r="K2" s="10"/>
    </row>
    <row r="4" spans="2:11" ht="28.8" customHeight="1" thickBot="1" x14ac:dyDescent="0.35">
      <c r="B4" s="6" t="s">
        <v>0</v>
      </c>
      <c r="C4" s="7" t="s">
        <v>14</v>
      </c>
      <c r="D4" s="7" t="s">
        <v>31</v>
      </c>
      <c r="E4" s="7" t="s">
        <v>12</v>
      </c>
      <c r="F4" s="7" t="s">
        <v>29</v>
      </c>
      <c r="G4" s="7" t="s">
        <v>28</v>
      </c>
      <c r="H4" s="7" t="s">
        <v>7</v>
      </c>
      <c r="I4" s="7" t="s">
        <v>30</v>
      </c>
    </row>
    <row r="5" spans="2:11" x14ac:dyDescent="0.3">
      <c r="B5" s="2">
        <v>2003</v>
      </c>
      <c r="C5" s="3" t="s">
        <v>65</v>
      </c>
      <c r="D5" s="3" t="s">
        <v>534</v>
      </c>
      <c r="E5" s="3" t="s">
        <v>530</v>
      </c>
      <c r="F5" s="3" t="s">
        <v>532</v>
      </c>
      <c r="G5" s="3" t="s">
        <v>531</v>
      </c>
      <c r="H5" s="3" t="s">
        <v>529</v>
      </c>
      <c r="I5" s="3" t="s">
        <v>533</v>
      </c>
    </row>
    <row r="6" spans="2:11" x14ac:dyDescent="0.3">
      <c r="B6" s="2">
        <v>2004</v>
      </c>
      <c r="C6" s="3" t="s">
        <v>66</v>
      </c>
      <c r="D6" s="3" t="s">
        <v>538</v>
      </c>
      <c r="E6" s="3" t="s">
        <v>535</v>
      </c>
      <c r="F6" s="3" t="s">
        <v>536</v>
      </c>
      <c r="G6" s="3" t="s">
        <v>41</v>
      </c>
      <c r="H6" s="3" t="s">
        <v>42</v>
      </c>
      <c r="I6" s="3" t="s">
        <v>537</v>
      </c>
    </row>
    <row r="7" spans="2:11" x14ac:dyDescent="0.3">
      <c r="B7" s="2">
        <v>2005</v>
      </c>
      <c r="C7" s="3" t="s">
        <v>67</v>
      </c>
      <c r="D7" s="3" t="s">
        <v>543</v>
      </c>
      <c r="E7" s="3" t="s">
        <v>540</v>
      </c>
      <c r="F7" s="3" t="s">
        <v>541</v>
      </c>
      <c r="G7" s="3" t="s">
        <v>41</v>
      </c>
      <c r="H7" s="3" t="s">
        <v>539</v>
      </c>
      <c r="I7" s="3" t="s">
        <v>542</v>
      </c>
    </row>
    <row r="8" spans="2:11" x14ac:dyDescent="0.3">
      <c r="B8" s="2">
        <v>2006</v>
      </c>
      <c r="C8" s="3" t="s">
        <v>68</v>
      </c>
      <c r="D8" s="3" t="s">
        <v>548</v>
      </c>
      <c r="E8" s="3" t="s">
        <v>544</v>
      </c>
      <c r="F8" s="3" t="s">
        <v>546</v>
      </c>
      <c r="G8" s="3" t="s">
        <v>545</v>
      </c>
      <c r="H8" s="3" t="s">
        <v>44</v>
      </c>
      <c r="I8" s="3" t="s">
        <v>547</v>
      </c>
    </row>
    <row r="9" spans="2:11" x14ac:dyDescent="0.3">
      <c r="B9" s="2">
        <v>2007</v>
      </c>
      <c r="C9" s="3" t="s">
        <v>69</v>
      </c>
      <c r="D9" s="3" t="s">
        <v>552</v>
      </c>
      <c r="E9" s="3" t="s">
        <v>549</v>
      </c>
      <c r="F9" s="3" t="s">
        <v>551</v>
      </c>
      <c r="G9" s="3" t="s">
        <v>550</v>
      </c>
      <c r="H9" s="3" t="s">
        <v>45</v>
      </c>
      <c r="I9" s="3" t="s">
        <v>46</v>
      </c>
    </row>
    <row r="10" spans="2:11" x14ac:dyDescent="0.3">
      <c r="B10" s="2">
        <v>2008</v>
      </c>
      <c r="C10" s="3" t="s">
        <v>70</v>
      </c>
      <c r="D10" s="3" t="s">
        <v>556</v>
      </c>
      <c r="E10" s="3" t="s">
        <v>553</v>
      </c>
      <c r="F10" s="3" t="s">
        <v>555</v>
      </c>
      <c r="G10" s="3" t="s">
        <v>554</v>
      </c>
      <c r="H10" s="3" t="s">
        <v>47</v>
      </c>
      <c r="I10" s="3" t="s">
        <v>48</v>
      </c>
    </row>
    <row r="11" spans="2:11" x14ac:dyDescent="0.3">
      <c r="B11" s="2">
        <v>2009</v>
      </c>
      <c r="C11" s="3" t="s">
        <v>71</v>
      </c>
      <c r="D11" s="3" t="s">
        <v>561</v>
      </c>
      <c r="E11" s="3" t="s">
        <v>558</v>
      </c>
      <c r="F11" s="3" t="s">
        <v>560</v>
      </c>
      <c r="G11" s="3" t="s">
        <v>559</v>
      </c>
      <c r="H11" s="3" t="s">
        <v>557</v>
      </c>
      <c r="I11" s="3" t="s">
        <v>49</v>
      </c>
    </row>
    <row r="12" spans="2:11" x14ac:dyDescent="0.3">
      <c r="B12" s="2">
        <v>2010</v>
      </c>
      <c r="C12" s="3" t="s">
        <v>72</v>
      </c>
      <c r="D12" s="3" t="s">
        <v>567</v>
      </c>
      <c r="E12" s="3" t="s">
        <v>563</v>
      </c>
      <c r="F12" s="3" t="s">
        <v>565</v>
      </c>
      <c r="G12" s="3" t="s">
        <v>564</v>
      </c>
      <c r="H12" s="3" t="s">
        <v>562</v>
      </c>
      <c r="I12" s="3" t="s">
        <v>566</v>
      </c>
    </row>
    <row r="13" spans="2:11" x14ac:dyDescent="0.3">
      <c r="B13" s="2">
        <v>2011</v>
      </c>
      <c r="C13" s="3" t="s">
        <v>73</v>
      </c>
      <c r="D13" s="3" t="s">
        <v>572</v>
      </c>
      <c r="E13" s="3" t="s">
        <v>568</v>
      </c>
      <c r="F13" s="3" t="s">
        <v>570</v>
      </c>
      <c r="G13" s="3" t="s">
        <v>569</v>
      </c>
      <c r="H13" s="3" t="s">
        <v>566</v>
      </c>
      <c r="I13" s="3" t="s">
        <v>571</v>
      </c>
    </row>
    <row r="14" spans="2:11" x14ac:dyDescent="0.3">
      <c r="B14" s="2">
        <v>2012</v>
      </c>
      <c r="C14" s="3" t="s">
        <v>74</v>
      </c>
      <c r="D14" s="3" t="s">
        <v>578</v>
      </c>
      <c r="E14" s="3" t="s">
        <v>574</v>
      </c>
      <c r="F14" s="3" t="s">
        <v>576</v>
      </c>
      <c r="G14" s="3" t="s">
        <v>575</v>
      </c>
      <c r="H14" s="3" t="s">
        <v>573</v>
      </c>
      <c r="I14" s="3" t="s">
        <v>577</v>
      </c>
    </row>
    <row r="15" spans="2:11" x14ac:dyDescent="0.3">
      <c r="B15" s="2">
        <v>2013</v>
      </c>
      <c r="C15" s="3" t="s">
        <v>75</v>
      </c>
      <c r="D15" s="3" t="s">
        <v>583</v>
      </c>
      <c r="E15" s="3" t="s">
        <v>579</v>
      </c>
      <c r="F15" s="3" t="s">
        <v>581</v>
      </c>
      <c r="G15" s="3" t="s">
        <v>580</v>
      </c>
      <c r="H15" s="3" t="s">
        <v>50</v>
      </c>
      <c r="I15" s="3" t="s">
        <v>582</v>
      </c>
    </row>
    <row r="16" spans="2:11" x14ac:dyDescent="0.3">
      <c r="B16" s="2">
        <v>2014</v>
      </c>
      <c r="C16" s="3" t="s">
        <v>76</v>
      </c>
      <c r="D16" s="3" t="s">
        <v>588</v>
      </c>
      <c r="E16" s="3" t="s">
        <v>584</v>
      </c>
      <c r="F16" s="3" t="s">
        <v>586</v>
      </c>
      <c r="G16" s="3" t="s">
        <v>585</v>
      </c>
      <c r="H16" s="3" t="s">
        <v>52</v>
      </c>
      <c r="I16" s="3" t="s">
        <v>587</v>
      </c>
    </row>
    <row r="17" spans="2:9" x14ac:dyDescent="0.3">
      <c r="B17" s="2">
        <v>2015</v>
      </c>
      <c r="C17" s="3" t="s">
        <v>77</v>
      </c>
      <c r="D17" s="3" t="s">
        <v>213</v>
      </c>
      <c r="E17" s="3" t="s">
        <v>322</v>
      </c>
      <c r="F17" s="3" t="s">
        <v>54</v>
      </c>
      <c r="G17" s="3" t="s">
        <v>589</v>
      </c>
      <c r="H17" s="3" t="s">
        <v>53</v>
      </c>
      <c r="I17" s="3" t="s">
        <v>55</v>
      </c>
    </row>
    <row r="18" spans="2:9" x14ac:dyDescent="0.3">
      <c r="B18" s="2">
        <v>2016</v>
      </c>
      <c r="C18" s="3" t="s">
        <v>78</v>
      </c>
      <c r="D18" s="3" t="s">
        <v>593</v>
      </c>
      <c r="E18" s="3" t="s">
        <v>590</v>
      </c>
      <c r="F18" s="3" t="s">
        <v>592</v>
      </c>
      <c r="G18" s="3" t="s">
        <v>591</v>
      </c>
      <c r="H18" s="3" t="s">
        <v>56</v>
      </c>
      <c r="I18" s="3" t="s">
        <v>562</v>
      </c>
    </row>
    <row r="19" spans="2:9" x14ac:dyDescent="0.3">
      <c r="B19" s="2">
        <v>2017</v>
      </c>
      <c r="C19" s="3" t="s">
        <v>79</v>
      </c>
      <c r="D19" s="3" t="s">
        <v>595</v>
      </c>
      <c r="E19" s="3" t="s">
        <v>51</v>
      </c>
      <c r="F19" s="3" t="s">
        <v>594</v>
      </c>
      <c r="G19" s="3" t="s">
        <v>64</v>
      </c>
      <c r="H19" s="3" t="s">
        <v>58</v>
      </c>
      <c r="I19" s="3" t="s">
        <v>59</v>
      </c>
    </row>
    <row r="20" spans="2:9" x14ac:dyDescent="0.3">
      <c r="B20" s="2">
        <v>2018</v>
      </c>
      <c r="C20" s="3" t="s">
        <v>80</v>
      </c>
      <c r="D20" s="3" t="s">
        <v>600</v>
      </c>
      <c r="E20" s="3" t="s">
        <v>597</v>
      </c>
      <c r="F20" s="3" t="s">
        <v>599</v>
      </c>
      <c r="G20" s="3" t="s">
        <v>598</v>
      </c>
      <c r="H20" s="3" t="s">
        <v>596</v>
      </c>
      <c r="I20" s="3" t="s">
        <v>60</v>
      </c>
    </row>
    <row r="21" spans="2:9" x14ac:dyDescent="0.3">
      <c r="B21" s="2">
        <v>2019</v>
      </c>
      <c r="C21" s="3" t="s">
        <v>81</v>
      </c>
      <c r="D21" s="3" t="s">
        <v>62</v>
      </c>
      <c r="E21" s="3" t="s">
        <v>601</v>
      </c>
      <c r="F21" s="3" t="s">
        <v>40</v>
      </c>
      <c r="G21" s="3" t="s">
        <v>602</v>
      </c>
      <c r="H21" s="3" t="s">
        <v>61</v>
      </c>
      <c r="I21" s="3" t="s">
        <v>63</v>
      </c>
    </row>
    <row r="22" spans="2:9" x14ac:dyDescent="0.3">
      <c r="B22" s="4">
        <v>2020</v>
      </c>
      <c r="C22" s="5" t="s">
        <v>82</v>
      </c>
      <c r="D22" s="5" t="s">
        <v>608</v>
      </c>
      <c r="E22" s="5" t="s">
        <v>604</v>
      </c>
      <c r="F22" s="5" t="s">
        <v>606</v>
      </c>
      <c r="G22" s="5" t="s">
        <v>605</v>
      </c>
      <c r="H22" s="5" t="s">
        <v>603</v>
      </c>
      <c r="I22" s="5" t="s">
        <v>607</v>
      </c>
    </row>
    <row r="25" spans="2:9" x14ac:dyDescent="0.3">
      <c r="B25" s="1" t="s">
        <v>613</v>
      </c>
    </row>
    <row r="26" spans="2:9" x14ac:dyDescent="0.3">
      <c r="B26" s="12" t="s">
        <v>614</v>
      </c>
      <c r="C26" s="12"/>
    </row>
    <row r="28" spans="2:9" ht="29.4" thickBot="1" x14ac:dyDescent="0.35">
      <c r="B28" s="6" t="s">
        <v>0</v>
      </c>
      <c r="C28" s="7" t="str">
        <f>C4</f>
        <v>Marine mammal</v>
      </c>
      <c r="D28" s="7" t="str">
        <f t="shared" ref="D28:H28" si="0">D4</f>
        <v>Green turtle</v>
      </c>
      <c r="E28" s="7" t="str">
        <f t="shared" si="0"/>
        <v>Olive ridley turtle</v>
      </c>
      <c r="F28" s="7" t="str">
        <f t="shared" si="0"/>
        <v>Loggerhead turtle</v>
      </c>
      <c r="G28" s="7" t="str">
        <f t="shared" si="0"/>
        <v>Hawksbill turtle</v>
      </c>
      <c r="H28" s="7" t="str">
        <f t="shared" si="0"/>
        <v>Leatherback turtle</v>
      </c>
      <c r="I28" s="7" t="str">
        <f t="shared" ref="I28" si="1">I4</f>
        <v>Marine turtles nei</v>
      </c>
    </row>
    <row r="29" spans="2:9" x14ac:dyDescent="0.3">
      <c r="B29" s="2">
        <v>2003</v>
      </c>
      <c r="C29" s="13">
        <f>IF($B$26="Mean",VALUE(MID(C5,1,FIND("(",C5)-2)),IF($B$26="Lower 95% confidence limit", VALUE(MID(C5,FIND("(",C5)+1,FIND("-",C5)-FIND("(",C5)-1)),VALUE(MID(C5,FIND("-",C5)+1,FIND(")",C5)-FIND("-",C5)-1))))</f>
        <v>1623</v>
      </c>
      <c r="D29" s="13">
        <f t="shared" ref="D29:H29" si="2">IF($B$26="Mean",VALUE(MID(D5,1,FIND("(",D5)-2)),IF($B$26="Lower 95% confidence limit", VALUE(MID(D5,FIND("(",D5)+1,FIND("-",D5)-FIND("(",D5)-1)),VALUE(MID(D5,FIND("-",D5)+1,FIND(")",D5)-FIND("-",D5)-1))))</f>
        <v>19</v>
      </c>
      <c r="E29" s="13">
        <f t="shared" si="2"/>
        <v>16</v>
      </c>
      <c r="F29" s="13">
        <f t="shared" si="2"/>
        <v>1</v>
      </c>
      <c r="G29" s="13">
        <f t="shared" si="2"/>
        <v>31</v>
      </c>
      <c r="H29" s="13">
        <f t="shared" si="2"/>
        <v>4</v>
      </c>
      <c r="I29" s="13">
        <f t="shared" ref="I29:I46" si="3">IF($B$26="Mean",VALUE(MID(I5,1,FIND("(",I5)-2)),IF($B$26="Lower 95% confidence limit", VALUE(MID(I5,FIND("(",I5)+1,FIND("-",I5)-FIND("(",I5)-1)),VALUE(MID(I5,FIND("-",I5)+1,FIND(")",I5)-FIND("-",I5)-1))))</f>
        <v>208</v>
      </c>
    </row>
    <row r="30" spans="2:9" x14ac:dyDescent="0.3">
      <c r="B30" s="2">
        <v>2004</v>
      </c>
      <c r="C30" s="13">
        <f t="shared" ref="C30:H30" si="4">IF($B$26="Mean",VALUE(MID(C6,1,FIND("(",C6)-2)),IF($B$26="Lower 95% confidence limit", VALUE(MID(C6,FIND("(",C6)+1,FIND("-",C6)-FIND("(",C6)-1)),VALUE(MID(C6,FIND("-",C6)+1,FIND(")",C6)-FIND("-",C6)-1))))</f>
        <v>1700</v>
      </c>
      <c r="D30" s="13">
        <f t="shared" si="4"/>
        <v>22</v>
      </c>
      <c r="E30" s="13">
        <f t="shared" si="4"/>
        <v>23</v>
      </c>
      <c r="F30" s="13">
        <f t="shared" si="4"/>
        <v>4</v>
      </c>
      <c r="G30" s="13">
        <f t="shared" si="4"/>
        <v>25</v>
      </c>
      <c r="H30" s="13">
        <f t="shared" si="4"/>
        <v>9</v>
      </c>
      <c r="I30" s="13">
        <f t="shared" si="3"/>
        <v>137</v>
      </c>
    </row>
    <row r="31" spans="2:9" x14ac:dyDescent="0.3">
      <c r="B31" s="2">
        <v>2005</v>
      </c>
      <c r="C31" s="13">
        <f t="shared" ref="C31:H31" si="5">IF($B$26="Mean",VALUE(MID(C7,1,FIND("(",C7)-2)),IF($B$26="Lower 95% confidence limit", VALUE(MID(C7,FIND("(",C7)+1,FIND("-",C7)-FIND("(",C7)-1)),VALUE(MID(C7,FIND("-",C7)+1,FIND(")",C7)-FIND("-",C7)-1))))</f>
        <v>1322</v>
      </c>
      <c r="D31" s="13">
        <f t="shared" si="5"/>
        <v>40</v>
      </c>
      <c r="E31" s="13">
        <f t="shared" si="5"/>
        <v>33</v>
      </c>
      <c r="F31" s="13">
        <f t="shared" si="5"/>
        <v>19</v>
      </c>
      <c r="G31" s="13">
        <f t="shared" si="5"/>
        <v>25</v>
      </c>
      <c r="H31" s="13">
        <f t="shared" si="5"/>
        <v>10</v>
      </c>
      <c r="I31" s="13">
        <f t="shared" si="3"/>
        <v>78</v>
      </c>
    </row>
    <row r="32" spans="2:9" x14ac:dyDescent="0.3">
      <c r="B32" s="2">
        <v>2006</v>
      </c>
      <c r="C32" s="13">
        <f t="shared" ref="C32:H32" si="6">IF($B$26="Mean",VALUE(MID(C8,1,FIND("(",C8)-2)),IF($B$26="Lower 95% confidence limit", VALUE(MID(C8,FIND("(",C8)+1,FIND("-",C8)-FIND("(",C8)-1)),VALUE(MID(C8,FIND("-",C8)+1,FIND(")",C8)-FIND("-",C8)-1))))</f>
        <v>1648</v>
      </c>
      <c r="D32" s="13">
        <f t="shared" si="6"/>
        <v>59</v>
      </c>
      <c r="E32" s="13">
        <f t="shared" si="6"/>
        <v>61</v>
      </c>
      <c r="F32" s="13">
        <f t="shared" si="6"/>
        <v>40</v>
      </c>
      <c r="G32" s="13">
        <f t="shared" si="6"/>
        <v>29</v>
      </c>
      <c r="H32" s="13">
        <f t="shared" si="6"/>
        <v>8</v>
      </c>
      <c r="I32" s="13">
        <f t="shared" si="3"/>
        <v>24</v>
      </c>
    </row>
    <row r="33" spans="2:9" x14ac:dyDescent="0.3">
      <c r="B33" s="2">
        <v>2007</v>
      </c>
      <c r="C33" s="13">
        <f t="shared" ref="C33:H33" si="7">IF($B$26="Mean",VALUE(MID(C9,1,FIND("(",C9)-2)),IF($B$26="Lower 95% confidence limit", VALUE(MID(C9,FIND("(",C9)+1,FIND("-",C9)-FIND("(",C9)-1)),VALUE(MID(C9,FIND("-",C9)+1,FIND(")",C9)-FIND("-",C9)-1))))</f>
        <v>2052</v>
      </c>
      <c r="D33" s="13">
        <f t="shared" si="7"/>
        <v>90</v>
      </c>
      <c r="E33" s="13">
        <f t="shared" si="7"/>
        <v>77</v>
      </c>
      <c r="F33" s="13">
        <f t="shared" si="7"/>
        <v>80</v>
      </c>
      <c r="G33" s="13">
        <f t="shared" si="7"/>
        <v>36</v>
      </c>
      <c r="H33" s="13">
        <f t="shared" si="7"/>
        <v>6</v>
      </c>
      <c r="I33" s="13">
        <f t="shared" si="3"/>
        <v>11</v>
      </c>
    </row>
    <row r="34" spans="2:9" x14ac:dyDescent="0.3">
      <c r="B34" s="2">
        <v>2008</v>
      </c>
      <c r="C34" s="13">
        <f t="shared" ref="C34:H34" si="8">IF($B$26="Mean",VALUE(MID(C10,1,FIND("(",C10)-2)),IF($B$26="Lower 95% confidence limit", VALUE(MID(C10,FIND("(",C10)+1,FIND("-",C10)-FIND("(",C10)-1)),VALUE(MID(C10,FIND("-",C10)+1,FIND(")",C10)-FIND("-",C10)-1))))</f>
        <v>1925</v>
      </c>
      <c r="D34" s="13">
        <f t="shared" si="8"/>
        <v>76</v>
      </c>
      <c r="E34" s="13">
        <f t="shared" si="8"/>
        <v>58</v>
      </c>
      <c r="F34" s="13">
        <f t="shared" si="8"/>
        <v>107</v>
      </c>
      <c r="G34" s="13">
        <f t="shared" si="8"/>
        <v>44</v>
      </c>
      <c r="H34" s="13">
        <f t="shared" si="8"/>
        <v>8</v>
      </c>
      <c r="I34" s="13">
        <f t="shared" si="3"/>
        <v>6</v>
      </c>
    </row>
    <row r="35" spans="2:9" x14ac:dyDescent="0.3">
      <c r="B35" s="2">
        <v>2009</v>
      </c>
      <c r="C35" s="13">
        <f t="shared" ref="C35:H35" si="9">IF($B$26="Mean",VALUE(MID(C11,1,FIND("(",C11)-2)),IF($B$26="Lower 95% confidence limit", VALUE(MID(C11,FIND("(",C11)+1,FIND("-",C11)-FIND("(",C11)-1)),VALUE(MID(C11,FIND("-",C11)+1,FIND(")",C11)-FIND("-",C11)-1))))</f>
        <v>2263</v>
      </c>
      <c r="D35" s="13">
        <f t="shared" si="9"/>
        <v>74</v>
      </c>
      <c r="E35" s="13">
        <f t="shared" si="9"/>
        <v>84</v>
      </c>
      <c r="F35" s="13">
        <f t="shared" si="9"/>
        <v>108</v>
      </c>
      <c r="G35" s="13">
        <f t="shared" si="9"/>
        <v>57</v>
      </c>
      <c r="H35" s="13">
        <f t="shared" si="9"/>
        <v>5</v>
      </c>
      <c r="I35" s="13">
        <f t="shared" si="3"/>
        <v>7</v>
      </c>
    </row>
    <row r="36" spans="2:9" x14ac:dyDescent="0.3">
      <c r="B36" s="2">
        <v>2010</v>
      </c>
      <c r="C36" s="13">
        <f t="shared" ref="C36:H36" si="10">IF($B$26="Mean",VALUE(MID(C12,1,FIND("(",C12)-2)),IF($B$26="Lower 95% confidence limit", VALUE(MID(C12,FIND("(",C12)+1,FIND("-",C12)-FIND("(",C12)-1)),VALUE(MID(C12,FIND("-",C12)+1,FIND(")",C12)-FIND("-",C12)-1))))</f>
        <v>1252</v>
      </c>
      <c r="D36" s="13">
        <f t="shared" si="10"/>
        <v>62</v>
      </c>
      <c r="E36" s="13">
        <f t="shared" si="10"/>
        <v>63</v>
      </c>
      <c r="F36" s="13">
        <f t="shared" si="10"/>
        <v>78</v>
      </c>
      <c r="G36" s="13">
        <f t="shared" si="10"/>
        <v>57</v>
      </c>
      <c r="H36" s="13">
        <f t="shared" si="10"/>
        <v>9</v>
      </c>
      <c r="I36" s="13">
        <f t="shared" si="3"/>
        <v>12</v>
      </c>
    </row>
    <row r="37" spans="2:9" x14ac:dyDescent="0.3">
      <c r="B37" s="2">
        <v>2011</v>
      </c>
      <c r="C37" s="13">
        <f t="shared" ref="C37:H37" si="11">IF($B$26="Mean",VALUE(MID(C13,1,FIND("(",C13)-2)),IF($B$26="Lower 95% confidence limit", VALUE(MID(C13,FIND("(",C13)+1,FIND("-",C13)-FIND("(",C13)-1)),VALUE(MID(C13,FIND("-",C13)+1,FIND(")",C13)-FIND("-",C13)-1))))</f>
        <v>2120</v>
      </c>
      <c r="D37" s="13">
        <f t="shared" si="11"/>
        <v>87</v>
      </c>
      <c r="E37" s="13">
        <f t="shared" si="11"/>
        <v>130</v>
      </c>
      <c r="F37" s="13">
        <f t="shared" si="11"/>
        <v>94</v>
      </c>
      <c r="G37" s="13">
        <f t="shared" si="11"/>
        <v>81</v>
      </c>
      <c r="H37" s="13">
        <f t="shared" si="11"/>
        <v>12</v>
      </c>
      <c r="I37" s="13">
        <f t="shared" si="3"/>
        <v>17</v>
      </c>
    </row>
    <row r="38" spans="2:9" x14ac:dyDescent="0.3">
      <c r="B38" s="2">
        <v>2012</v>
      </c>
      <c r="C38" s="13">
        <f t="shared" ref="C38:H38" si="12">IF($B$26="Mean",VALUE(MID(C14,1,FIND("(",C14)-2)),IF($B$26="Lower 95% confidence limit", VALUE(MID(C14,FIND("(",C14)+1,FIND("-",C14)-FIND("(",C14)-1)),VALUE(MID(C14,FIND("-",C14)+1,FIND(")",C14)-FIND("-",C14)-1))))</f>
        <v>3197</v>
      </c>
      <c r="D38" s="13">
        <f t="shared" si="12"/>
        <v>110</v>
      </c>
      <c r="E38" s="13">
        <f t="shared" si="12"/>
        <v>121</v>
      </c>
      <c r="F38" s="13">
        <f t="shared" si="12"/>
        <v>89</v>
      </c>
      <c r="G38" s="13">
        <f t="shared" si="12"/>
        <v>75</v>
      </c>
      <c r="H38" s="13">
        <f t="shared" si="12"/>
        <v>10</v>
      </c>
      <c r="I38" s="13">
        <f t="shared" si="3"/>
        <v>19</v>
      </c>
    </row>
    <row r="39" spans="2:9" x14ac:dyDescent="0.3">
      <c r="B39" s="2">
        <v>2013</v>
      </c>
      <c r="C39" s="13">
        <f t="shared" ref="C39:H39" si="13">IF($B$26="Mean",VALUE(MID(C15,1,FIND("(",C15)-2)),IF($B$26="Lower 95% confidence limit", VALUE(MID(C15,FIND("(",C15)+1,FIND("-",C15)-FIND("(",C15)-1)),VALUE(MID(C15,FIND("-",C15)+1,FIND(")",C15)-FIND("-",C15)-1))))</f>
        <v>3861</v>
      </c>
      <c r="D39" s="13">
        <f t="shared" si="13"/>
        <v>140</v>
      </c>
      <c r="E39" s="13">
        <f t="shared" si="13"/>
        <v>110</v>
      </c>
      <c r="F39" s="13">
        <f t="shared" si="13"/>
        <v>97</v>
      </c>
      <c r="G39" s="13">
        <f t="shared" si="13"/>
        <v>107</v>
      </c>
      <c r="H39" s="13">
        <f t="shared" si="13"/>
        <v>11</v>
      </c>
      <c r="I39" s="13">
        <f t="shared" si="3"/>
        <v>17</v>
      </c>
    </row>
    <row r="40" spans="2:9" x14ac:dyDescent="0.3">
      <c r="B40" s="2">
        <v>2014</v>
      </c>
      <c r="C40" s="13">
        <f t="shared" ref="C40:H40" si="14">IF($B$26="Mean",VALUE(MID(C16,1,FIND("(",C16)-2)),IF($B$26="Lower 95% confidence limit", VALUE(MID(C16,FIND("(",C16)+1,FIND("-",C16)-FIND("(",C16)-1)),VALUE(MID(C16,FIND("-",C16)+1,FIND(")",C16)-FIND("-",C16)-1))))</f>
        <v>2952</v>
      </c>
      <c r="D40" s="13">
        <f t="shared" si="14"/>
        <v>92</v>
      </c>
      <c r="E40" s="13">
        <f t="shared" si="14"/>
        <v>77</v>
      </c>
      <c r="F40" s="13">
        <f t="shared" si="14"/>
        <v>56</v>
      </c>
      <c r="G40" s="13">
        <f t="shared" si="14"/>
        <v>72</v>
      </c>
      <c r="H40" s="13">
        <f t="shared" si="14"/>
        <v>10</v>
      </c>
      <c r="I40" s="13">
        <f t="shared" si="3"/>
        <v>11</v>
      </c>
    </row>
    <row r="41" spans="2:9" x14ac:dyDescent="0.3">
      <c r="B41" s="2">
        <v>2015</v>
      </c>
      <c r="C41" s="13">
        <f t="shared" ref="C41:H41" si="15">IF($B$26="Mean",VALUE(MID(C17,1,FIND("(",C17)-2)),IF($B$26="Lower 95% confidence limit", VALUE(MID(C17,FIND("(",C17)+1,FIND("-",C17)-FIND("(",C17)-1)),VALUE(MID(C17,FIND("-",C17)+1,FIND(")",C17)-FIND("-",C17)-1))))</f>
        <v>1891</v>
      </c>
      <c r="D41" s="13">
        <f t="shared" si="15"/>
        <v>92</v>
      </c>
      <c r="E41" s="13">
        <f t="shared" si="15"/>
        <v>69</v>
      </c>
      <c r="F41" s="13">
        <f t="shared" si="15"/>
        <v>56</v>
      </c>
      <c r="G41" s="13">
        <f t="shared" si="15"/>
        <v>35</v>
      </c>
      <c r="H41" s="13">
        <f t="shared" si="15"/>
        <v>9</v>
      </c>
      <c r="I41" s="13">
        <f t="shared" si="3"/>
        <v>11</v>
      </c>
    </row>
    <row r="42" spans="2:9" x14ac:dyDescent="0.3">
      <c r="B42" s="2">
        <v>2016</v>
      </c>
      <c r="C42" s="13">
        <f t="shared" ref="C42:H42" si="16">IF($B$26="Mean",VALUE(MID(C18,1,FIND("(",C18)-2)),IF($B$26="Lower 95% confidence limit", VALUE(MID(C18,FIND("(",C18)+1,FIND("-",C18)-FIND("(",C18)-1)),VALUE(MID(C18,FIND("-",C18)+1,FIND(")",C18)-FIND("-",C18)-1))))</f>
        <v>1982</v>
      </c>
      <c r="D42" s="13">
        <f t="shared" si="16"/>
        <v>54</v>
      </c>
      <c r="E42" s="13">
        <f t="shared" si="16"/>
        <v>75</v>
      </c>
      <c r="F42" s="13">
        <f t="shared" si="16"/>
        <v>46</v>
      </c>
      <c r="G42" s="13">
        <f t="shared" si="16"/>
        <v>24</v>
      </c>
      <c r="H42" s="13">
        <f t="shared" si="16"/>
        <v>13</v>
      </c>
      <c r="I42" s="13">
        <f t="shared" si="3"/>
        <v>9</v>
      </c>
    </row>
    <row r="43" spans="2:9" x14ac:dyDescent="0.3">
      <c r="B43" s="2">
        <v>2017</v>
      </c>
      <c r="C43" s="13">
        <f t="shared" ref="C43:H43" si="17">IF($B$26="Mean",VALUE(MID(C19,1,FIND("(",C19)-2)),IF($B$26="Lower 95% confidence limit", VALUE(MID(C19,FIND("(",C19)+1,FIND("-",C19)-FIND("(",C19)-1)),VALUE(MID(C19,FIND("-",C19)+1,FIND(")",C19)-FIND("-",C19)-1))))</f>
        <v>2214</v>
      </c>
      <c r="D43" s="13">
        <f t="shared" si="17"/>
        <v>67</v>
      </c>
      <c r="E43" s="13">
        <f t="shared" si="17"/>
        <v>71</v>
      </c>
      <c r="F43" s="13">
        <f t="shared" si="17"/>
        <v>42</v>
      </c>
      <c r="G43" s="13">
        <f t="shared" si="17"/>
        <v>26</v>
      </c>
      <c r="H43" s="13">
        <f t="shared" si="17"/>
        <v>8</v>
      </c>
      <c r="I43" s="13">
        <f t="shared" si="3"/>
        <v>8</v>
      </c>
    </row>
    <row r="44" spans="2:9" x14ac:dyDescent="0.3">
      <c r="B44" s="2">
        <v>2018</v>
      </c>
      <c r="C44" s="13">
        <f t="shared" ref="C44:H44" si="18">IF($B$26="Mean",VALUE(MID(C20,1,FIND("(",C20)-2)),IF($B$26="Lower 95% confidence limit", VALUE(MID(C20,FIND("(",C20)+1,FIND("-",C20)-FIND("(",C20)-1)),VALUE(MID(C20,FIND("-",C20)+1,FIND(")",C20)-FIND("-",C20)-1))))</f>
        <v>1710</v>
      </c>
      <c r="D44" s="13">
        <f t="shared" si="18"/>
        <v>94</v>
      </c>
      <c r="E44" s="13">
        <f t="shared" si="18"/>
        <v>64</v>
      </c>
      <c r="F44" s="13">
        <f t="shared" si="18"/>
        <v>70</v>
      </c>
      <c r="G44" s="13">
        <f t="shared" si="18"/>
        <v>46</v>
      </c>
      <c r="H44" s="13">
        <f t="shared" si="18"/>
        <v>9</v>
      </c>
      <c r="I44" s="13">
        <f t="shared" si="3"/>
        <v>7</v>
      </c>
    </row>
    <row r="45" spans="2:9" x14ac:dyDescent="0.3">
      <c r="B45" s="2">
        <v>2019</v>
      </c>
      <c r="C45" s="13">
        <f t="shared" ref="C45:H45" si="19">IF($B$26="Mean",VALUE(MID(C21,1,FIND("(",C21)-2)),IF($B$26="Lower 95% confidence limit", VALUE(MID(C21,FIND("(",C21)+1,FIND("-",C21)-FIND("(",C21)-1)),VALUE(MID(C21,FIND("-",C21)+1,FIND(")",C21)-FIND("-",C21)-1))))</f>
        <v>1912</v>
      </c>
      <c r="D45" s="13">
        <f t="shared" si="19"/>
        <v>58</v>
      </c>
      <c r="E45" s="13">
        <f t="shared" si="19"/>
        <v>48</v>
      </c>
      <c r="F45" s="13">
        <f t="shared" si="19"/>
        <v>52</v>
      </c>
      <c r="G45" s="13">
        <f t="shared" si="19"/>
        <v>34</v>
      </c>
      <c r="H45" s="13">
        <f t="shared" si="19"/>
        <v>5</v>
      </c>
      <c r="I45" s="13">
        <f t="shared" si="3"/>
        <v>4</v>
      </c>
    </row>
    <row r="46" spans="2:9" x14ac:dyDescent="0.3">
      <c r="B46" s="4">
        <v>2020</v>
      </c>
      <c r="C46" s="14">
        <f t="shared" ref="C46:H46" si="20">IF($B$26="Mean",VALUE(MID(C22,1,FIND("(",C22)-2)),IF($B$26="Lower 95% confidence limit", VALUE(MID(C22,FIND("(",C22)+1,FIND("-",C22)-FIND("(",C22)-1)),VALUE(MID(C22,FIND("-",C22)+1,FIND(")",C22)-FIND("-",C22)-1))))</f>
        <v>2298</v>
      </c>
      <c r="D46" s="14">
        <f t="shared" si="20"/>
        <v>30</v>
      </c>
      <c r="E46" s="14">
        <f t="shared" si="20"/>
        <v>41</v>
      </c>
      <c r="F46" s="14">
        <f t="shared" si="20"/>
        <v>32</v>
      </c>
      <c r="G46" s="14">
        <f t="shared" si="20"/>
        <v>13</v>
      </c>
      <c r="H46" s="14">
        <f t="shared" si="20"/>
        <v>10</v>
      </c>
      <c r="I46" s="14">
        <f t="shared" si="3"/>
        <v>6</v>
      </c>
    </row>
  </sheetData>
  <mergeCells count="2">
    <mergeCell ref="B2:I2"/>
    <mergeCell ref="B26:C2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35AEAB6-D373-4664-8C47-EFB5ED90A746}">
          <x14:formula1>
            <xm:f>'General information'!$M$7:$M$9</xm:f>
          </x14:formula1>
          <xm:sqref>B26:C26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General information</vt:lpstr>
      <vt:lpstr>Finfish (Table 6)</vt:lpstr>
      <vt:lpstr>Billfish (Table 7)</vt:lpstr>
      <vt:lpstr>Sharks and rays (Table 8)</vt:lpstr>
      <vt:lpstr>Mammals &amp; turtles (Table 9)</vt:lpstr>
      <vt:lpstr>'Finfish (Table 6)'!_Ref74986855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Peatman</dc:creator>
  <cp:lastModifiedBy>tom</cp:lastModifiedBy>
  <dcterms:created xsi:type="dcterms:W3CDTF">2015-06-05T18:17:20Z</dcterms:created>
  <dcterms:modified xsi:type="dcterms:W3CDTF">2021-08-23T14:27:11Z</dcterms:modified>
</cp:coreProperties>
</file>